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Gilde St Joris\Uitslag schietingen\"/>
    </mc:Choice>
  </mc:AlternateContent>
  <xr:revisionPtr revIDLastSave="0" documentId="10_ncr:8100000_{C27EC610-2710-491A-9C18-103BE8ACA8EC}" xr6:coauthVersionLast="33" xr6:coauthVersionMax="33" xr10:uidLastSave="{00000000-0000-0000-0000-000000000000}"/>
  <bookViews>
    <workbookView xWindow="0" yWindow="0" windowWidth="20160" windowHeight="8712" xr2:uid="{00000000-000D-0000-FFFF-FFFF00000000}"/>
  </bookViews>
  <sheets>
    <sheet name="Individueel" sheetId="3" r:id="rId1"/>
    <sheet name="Uitslag per Gilde" sheetId="2" r:id="rId2"/>
    <sheet name="Doorgangen" sheetId="5" r:id="rId3"/>
    <sheet name="Gilden overzicht" sheetId="1" r:id="rId4"/>
  </sheets>
  <externalReferences>
    <externalReference r:id="rId5"/>
    <externalReference r:id="rId6"/>
  </externalReferences>
  <definedNames>
    <definedName name="_xlnm.Print_Area" localSheetId="2">Doorgangen!$B$2:$O$58</definedName>
    <definedName name="_xlnm.Print_Area" localSheetId="0">Individueel!$A$1:$K$41</definedName>
    <definedName name="_xlnm.Print_Area" localSheetId="1">'Uitslag per Gilde'!$A$1:$S$36</definedName>
    <definedName name="Cat_A">#REF!</definedName>
    <definedName name="Cat_B">#REF!</definedName>
    <definedName name="Cat_E">#REF!</definedName>
    <definedName name="Cat_Gilde_1">[1]Uitslag!$C$3,[1]Uitslag!$C$12,[1]Uitslag!$C$21,[1]Uitslag!$C$30,[1]Uitslag!$C$39,[1]Uitslag!$C$48</definedName>
    <definedName name="Cat_Gilde_2">[1]Uitslag!$C$4,[1]Uitslag!$C$13,[1]Uitslag!$C$22,[1]Uitslag!$C$31,[1]Uitslag!$C$40,[1]Uitslag!$C$49</definedName>
    <definedName name="Cat_Gilde_3">[1]Uitslag!$C$5,[1]Uitslag!$C$14,[1]Uitslag!$C$23,[1]Uitslag!$C$32,[1]Uitslag!$C$41,[1]Uitslag!$C$50</definedName>
    <definedName name="Cat_Gilde_4">[1]Uitslag!$C$6,[1]Uitslag!$C$15,[1]Uitslag!$C$24,[1]Uitslag!$C$33,[1]Uitslag!$C$42,[1]Uitslag!$C$51</definedName>
    <definedName name="Cat_Gilde_5">[1]Uitslag!$C$7,[1]Uitslag!$C$16,[1]Uitslag!$C$25,[1]Uitslag!$C$34,[1]Uitslag!$C$43,[1]Uitslag!$C$52</definedName>
    <definedName name="Cat_Gilde_6">[1]Uitslag!$C$8,[1]Uitslag!$C$17,[1]Uitslag!$C$26,[1]Uitslag!$C$35,[1]Uitslag!$C$44,[1]Uitslag!$C$53</definedName>
    <definedName name="Cat_Gilde_7">[1]Uitslag!$C$9,[1]Uitslag!$C$18,[1]Uitslag!$C$27,[1]Uitslag!$C$36,[1]Uitslag!$C$45,[1]Uitslag!$C$54</definedName>
    <definedName name="Cat_Gilde_8">[1]Uitslag!$C$10,[1]Uitslag!$C$19,[1]Uitslag!$C$28,[1]Uitslag!$C$37,[1]Uitslag!$C$46,[1]Uitslag!$C$55</definedName>
    <definedName name="Cat_Gilde_9">[1]Uitslag!$C$11,[1]Uitslag!$C$20,[1]Uitslag!$C$29,[1]Uitslag!$C$38,[1]Uitslag!$C$47,[1]Uitslag!$C$56</definedName>
    <definedName name="Categorie_1">[1]Uitslag!$C$3,[1]Uitslag!$C$12,[1]Uitslag!$C$21,[1]Uitslag!$C$30,[1]Uitslag!$C$39,[1]Uitslag!$C$48</definedName>
    <definedName name="d">#REF!</definedName>
    <definedName name="Doorgangen_60m">[2]Doorgangen_60m!$A$3:$S$500</definedName>
    <definedName name="Doorgangen_6m">#REF!</definedName>
    <definedName name="Gilden">#REF!</definedName>
    <definedName name="Kalander">#REF!</definedName>
    <definedName name="Leden_Filter">#REF!</definedName>
    <definedName name="Range_Naam">#REF!</definedName>
    <definedName name="Range_Naam2">#REF!</definedName>
    <definedName name="tes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8" i="5" l="1"/>
  <c r="M58" i="5"/>
  <c r="Y57" i="5"/>
  <c r="M57" i="5"/>
  <c r="Y56" i="5"/>
  <c r="M56" i="5"/>
  <c r="Y55" i="5"/>
  <c r="M55" i="5"/>
  <c r="Y54" i="5"/>
  <c r="M54" i="5"/>
  <c r="Y53" i="5"/>
  <c r="N53" i="5"/>
  <c r="M53" i="5"/>
  <c r="Y52" i="5"/>
  <c r="M52" i="5"/>
  <c r="Y51" i="5"/>
  <c r="M51" i="5"/>
  <c r="Y50" i="5"/>
  <c r="M50" i="5"/>
  <c r="Y49" i="5"/>
  <c r="M49" i="5"/>
  <c r="Y48" i="5"/>
  <c r="M48" i="5"/>
  <c r="Y47" i="5"/>
  <c r="M47" i="5"/>
  <c r="N47" i="5" s="1"/>
  <c r="Y46" i="5"/>
  <c r="M46" i="5"/>
  <c r="Y45" i="5"/>
  <c r="M45" i="5"/>
  <c r="Y44" i="5"/>
  <c r="M44" i="5"/>
  <c r="Y43" i="5"/>
  <c r="M43" i="5"/>
  <c r="Y42" i="5"/>
  <c r="M42" i="5"/>
  <c r="Y41" i="5"/>
  <c r="N41" i="5"/>
  <c r="M41" i="5"/>
  <c r="Y40" i="5"/>
  <c r="M40" i="5"/>
  <c r="Y39" i="5"/>
  <c r="M39" i="5"/>
  <c r="Y38" i="5"/>
  <c r="M38" i="5"/>
  <c r="Y37" i="5"/>
  <c r="M37" i="5"/>
  <c r="Y36" i="5"/>
  <c r="M36" i="5"/>
  <c r="Y35" i="5"/>
  <c r="M35" i="5"/>
  <c r="N35" i="5" s="1"/>
  <c r="Y34" i="5"/>
  <c r="M34" i="5"/>
  <c r="Y33" i="5"/>
  <c r="M33" i="5"/>
  <c r="Y32" i="5"/>
  <c r="M32" i="5"/>
  <c r="Y31" i="5"/>
  <c r="M31" i="5"/>
  <c r="Y30" i="5"/>
  <c r="M30" i="5"/>
  <c r="Y29" i="5"/>
  <c r="N29" i="5"/>
  <c r="M29" i="5"/>
  <c r="Y28" i="5"/>
  <c r="M28" i="5"/>
  <c r="Y27" i="5"/>
  <c r="M27" i="5"/>
  <c r="Y26" i="5"/>
  <c r="M26" i="5"/>
  <c r="Y25" i="5"/>
  <c r="M25" i="5"/>
  <c r="Y24" i="5"/>
  <c r="M24" i="5"/>
  <c r="Y23" i="5"/>
  <c r="M23" i="5"/>
  <c r="N23" i="5" s="1"/>
  <c r="Y22" i="5"/>
  <c r="M22" i="5"/>
  <c r="Y21" i="5"/>
  <c r="M21" i="5"/>
  <c r="Y20" i="5"/>
  <c r="M20" i="5"/>
  <c r="Y19" i="5"/>
  <c r="M19" i="5"/>
  <c r="Y18" i="5"/>
  <c r="M18" i="5"/>
  <c r="Y17" i="5"/>
  <c r="N17" i="5"/>
  <c r="M17" i="5"/>
  <c r="Y16" i="5"/>
  <c r="M16" i="5"/>
  <c r="Y15" i="5"/>
  <c r="M15" i="5"/>
  <c r="Y14" i="5"/>
  <c r="M14" i="5"/>
  <c r="Y13" i="5"/>
  <c r="M13" i="5"/>
  <c r="Y12" i="5"/>
  <c r="M12" i="5"/>
  <c r="Y11" i="5"/>
  <c r="M11" i="5"/>
  <c r="N11" i="5" s="1"/>
  <c r="Y10" i="5"/>
  <c r="M10" i="5"/>
  <c r="Y9" i="5"/>
  <c r="M9" i="5"/>
  <c r="Y8" i="5"/>
  <c r="M8" i="5"/>
  <c r="Y7" i="5"/>
  <c r="M7" i="5"/>
  <c r="Y6" i="5"/>
  <c r="M6" i="5"/>
  <c r="Y5" i="5"/>
  <c r="N5" i="5"/>
  <c r="M5" i="5"/>
  <c r="V2" i="2"/>
  <c r="U2" i="2"/>
  <c r="V2" i="3"/>
  <c r="G31" i="2"/>
  <c r="E31" i="2"/>
  <c r="E30" i="2"/>
  <c r="E29" i="2"/>
  <c r="E28" i="2"/>
  <c r="E33" i="2" s="1"/>
  <c r="U2" i="3"/>
  <c r="F43" i="3"/>
</calcChain>
</file>

<file path=xl/sharedStrings.xml><?xml version="1.0" encoding="utf-8"?>
<sst xmlns="http://schemas.openxmlformats.org/spreadsheetml/2006/main" count="286" uniqueCount="98">
  <si>
    <t>Aerts Herman</t>
  </si>
  <si>
    <t>Dockx Gery</t>
  </si>
  <si>
    <t>Brosens Gert</t>
  </si>
  <si>
    <t>Vanderhenst Harry</t>
  </si>
  <si>
    <t>Van Bavel Lars</t>
  </si>
  <si>
    <t>Aerts Harrie</t>
  </si>
  <si>
    <t>Gijsbregts Jan</t>
  </si>
  <si>
    <t>Van Dijck Johan</t>
  </si>
  <si>
    <t>Rombouts Jan</t>
  </si>
  <si>
    <t>Van Hasselt Hans (B)</t>
  </si>
  <si>
    <t>Van Hasselt Hans (L)</t>
  </si>
  <si>
    <t>Anthonis Luc</t>
  </si>
  <si>
    <t>Van Hasselt Alfons</t>
  </si>
  <si>
    <t>Declercq Stéphane</t>
  </si>
  <si>
    <t>Eelen Johan</t>
  </si>
  <si>
    <t>Verheyen Dianne</t>
  </si>
  <si>
    <t>Hendrickx Anita</t>
  </si>
  <si>
    <t>Verschueren Ellen</t>
  </si>
  <si>
    <t>Paulussen Alfons</t>
  </si>
  <si>
    <t>Sommen Alfons</t>
  </si>
  <si>
    <t>Martens Jeannin</t>
  </si>
  <si>
    <t>Van Ostaeyen Herman</t>
  </si>
  <si>
    <t>Teunissen Maaike</t>
  </si>
  <si>
    <t>Bleys Marc</t>
  </si>
  <si>
    <t>Van Dijck Jan</t>
  </si>
  <si>
    <t>Aerts Jonas</t>
  </si>
  <si>
    <t>Van Hasselt Eddy</t>
  </si>
  <si>
    <t>Rombouts Toon</t>
  </si>
  <si>
    <t>Van Bergen Louis</t>
  </si>
  <si>
    <t>Baelemans Jimmy</t>
  </si>
  <si>
    <t>Van Herck Gustaaf</t>
  </si>
  <si>
    <t>Weygers Patrick</t>
  </si>
  <si>
    <t>Bols André</t>
  </si>
  <si>
    <t>Swaenen Marcel</t>
  </si>
  <si>
    <t>Roeffen Jan</t>
  </si>
  <si>
    <t>Druyts Wim</t>
  </si>
  <si>
    <t>Van Haperen John</t>
  </si>
  <si>
    <t>Peeters Juul</t>
  </si>
  <si>
    <t>Lenaerts Jan</t>
  </si>
  <si>
    <t>Brosens Luc</t>
  </si>
  <si>
    <t>Brosens Koen</t>
  </si>
  <si>
    <t>Jansen Alfons</t>
  </si>
  <si>
    <t>Geen deelname</t>
  </si>
  <si>
    <t>Markeer je schutters in de uitslag vóór het uitprinten:</t>
  </si>
  <si>
    <t>Om de schutters van uw Gilde te markeren selecteer je uw gilde</t>
  </si>
  <si>
    <t>in de lijst rechts bovenaan op het tabblad 'Uitslag per Gilde'</t>
  </si>
  <si>
    <t>KONINKLIJK VERBOND VAN ST.-JORISGILDEN</t>
  </si>
  <si>
    <t>Zestal Gildefeest te Loenhout op 16 juni 2018</t>
  </si>
  <si>
    <t>Rozenprijs : Aerts Herman (661) Minderhout, 5 rozen (35)</t>
  </si>
  <si>
    <t>Lidnr</t>
  </si>
  <si>
    <t>Naam</t>
  </si>
  <si>
    <t>Tot.</t>
  </si>
  <si>
    <t>€</t>
  </si>
  <si>
    <t>Prijswinnaars</t>
  </si>
  <si>
    <t>Niet Prijswinnaars</t>
  </si>
  <si>
    <t>Castelré</t>
  </si>
  <si>
    <t>Hoogstraten</t>
  </si>
  <si>
    <t>Loenhout</t>
  </si>
  <si>
    <t>Meer</t>
  </si>
  <si>
    <t>Meerle</t>
  </si>
  <si>
    <t>Minderhout</t>
  </si>
  <si>
    <t>Rijsbergen</t>
  </si>
  <si>
    <t>Sprundel</t>
  </si>
  <si>
    <t>Wortel</t>
  </si>
  <si>
    <t>(Vrij)</t>
  </si>
  <si>
    <t>Uitslag per gilde</t>
  </si>
  <si>
    <t>plaats</t>
  </si>
  <si>
    <t>gilde</t>
  </si>
  <si>
    <t>Verdeling van de inleg</t>
  </si>
  <si>
    <t>Aantal</t>
  </si>
  <si>
    <t>Totaal</t>
  </si>
  <si>
    <t>Prijzengeld</t>
  </si>
  <si>
    <t>Bond</t>
  </si>
  <si>
    <t>Gilde</t>
  </si>
  <si>
    <t>Afdragen aan bond:</t>
  </si>
  <si>
    <t>Uitgekeerd per categorie</t>
  </si>
  <si>
    <t>Bedrag ERE</t>
  </si>
  <si>
    <t>Bedrag A</t>
  </si>
  <si>
    <t>Bedrag B</t>
  </si>
  <si>
    <t>2,2</t>
  </si>
  <si>
    <t>0,80</t>
  </si>
  <si>
    <t>1,00</t>
  </si>
  <si>
    <t xml:space="preserve">Het bedrag van 162€ dient te worden overgemaakt op rekening </t>
  </si>
  <si>
    <t>IBAN: BE42 9730 1840 2954  – BIC: ARSP BE22 op naam van 'Verbond van St.-Jorisgilden v.z.w.'</t>
  </si>
  <si>
    <t>Markeer je gilde voor het printen</t>
  </si>
  <si>
    <t>Uitslag Gilden</t>
  </si>
  <si>
    <t>Aantal per getal</t>
  </si>
  <si>
    <t>Som der afschoten</t>
  </si>
  <si>
    <t>Schot</t>
  </si>
  <si>
    <t>VolgNr.</t>
  </si>
  <si>
    <t>Schutter</t>
  </si>
  <si>
    <t>Plaats</t>
  </si>
  <si>
    <t>6de</t>
  </si>
  <si>
    <t>5de</t>
  </si>
  <si>
    <t>4de</t>
  </si>
  <si>
    <t>3de</t>
  </si>
  <si>
    <t>2de</t>
  </si>
  <si>
    <t>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</si>
</sst>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color rgb="FFFF0000"/>
      <name val="Times New Roman"/>
      <family val="1"/>
    </font>
    <font>
      <sz val="8"/>
      <color rgb="FF000000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Border="1"/>
    <xf numFmtId="0" fontId="0" fillId="0" borderId="11" xfId="0" applyBorder="1"/>
    <xf numFmtId="0" fontId="0" fillId="0" borderId="16" xfId="0" applyBorder="1"/>
    <xf numFmtId="0" fontId="0" fillId="0" borderId="17" xfId="0" applyBorder="1"/>
    <xf numFmtId="0" fontId="0" fillId="0" borderId="20" xfId="0" applyBorder="1"/>
    <xf numFmtId="0" fontId="0" fillId="0" borderId="23" xfId="0" applyBorder="1"/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3" xfId="0" applyFont="1" applyBorder="1"/>
    <xf numFmtId="0" fontId="3" fillId="0" borderId="4" xfId="0" applyFont="1" applyBorder="1"/>
    <xf numFmtId="0" fontId="3" fillId="0" borderId="11" xfId="0" applyFont="1" applyBorder="1"/>
    <xf numFmtId="0" fontId="4" fillId="0" borderId="18" xfId="0" applyFont="1" applyBorder="1"/>
    <xf numFmtId="0" fontId="4" fillId="0" borderId="19" xfId="0" applyFont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 applyAlignment="1">
      <alignment horizontal="center"/>
    </xf>
    <xf numFmtId="0" fontId="4" fillId="0" borderId="0" xfId="0" applyFont="1"/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0" fontId="3" fillId="0" borderId="25" xfId="0" applyFont="1" applyBorder="1" applyAlignment="1">
      <alignment horizontal="center"/>
    </xf>
    <xf numFmtId="0" fontId="3" fillId="0" borderId="25" xfId="0" applyFont="1" applyBorder="1"/>
    <xf numFmtId="0" fontId="3" fillId="0" borderId="26" xfId="0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164" fontId="3" fillId="0" borderId="26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/>
    <xf numFmtId="0" fontId="3" fillId="0" borderId="3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/>
    <xf numFmtId="0" fontId="3" fillId="0" borderId="34" xfId="0" applyFont="1" applyBorder="1" applyAlignment="1">
      <alignment horizontal="center"/>
    </xf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2" fontId="3" fillId="0" borderId="29" xfId="0" applyNumberFormat="1" applyFont="1" applyBorder="1" applyAlignment="1">
      <alignment horizontal="center"/>
    </xf>
    <xf numFmtId="0" fontId="3" fillId="0" borderId="30" xfId="0" applyFont="1" applyBorder="1"/>
    <xf numFmtId="2" fontId="3" fillId="0" borderId="32" xfId="0" applyNumberFormat="1" applyFont="1" applyBorder="1" applyAlignment="1">
      <alignment horizontal="center"/>
    </xf>
    <xf numFmtId="0" fontId="3" fillId="0" borderId="33" xfId="0" applyFont="1" applyBorder="1"/>
    <xf numFmtId="2" fontId="3" fillId="0" borderId="35" xfId="0" applyNumberFormat="1" applyFont="1" applyBorder="1" applyAlignment="1">
      <alignment horizontal="center"/>
    </xf>
    <xf numFmtId="0" fontId="3" fillId="0" borderId="9" xfId="0" applyFont="1" applyBorder="1"/>
    <xf numFmtId="0" fontId="3" fillId="0" borderId="36" xfId="0" applyFont="1" applyBorder="1"/>
    <xf numFmtId="0" fontId="3" fillId="0" borderId="36" xfId="0" applyFont="1" applyBorder="1" applyAlignment="1">
      <alignment horizontal="right"/>
    </xf>
    <xf numFmtId="2" fontId="3" fillId="0" borderId="37" xfId="0" applyNumberFormat="1" applyFont="1" applyBorder="1"/>
    <xf numFmtId="2" fontId="3" fillId="0" borderId="31" xfId="0" applyNumberFormat="1" applyFont="1" applyBorder="1" applyAlignment="1">
      <alignment horizontal="center"/>
    </xf>
    <xf numFmtId="2" fontId="3" fillId="0" borderId="34" xfId="0" applyNumberFormat="1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24" xfId="0" applyFont="1" applyBorder="1" applyAlignment="1">
      <alignment horizontal="center"/>
    </xf>
    <xf numFmtId="0" fontId="3" fillId="0" borderId="43" xfId="0" applyFont="1" applyBorder="1"/>
    <xf numFmtId="0" fontId="3" fillId="0" borderId="4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1" fontId="3" fillId="0" borderId="42" xfId="0" applyNumberFormat="1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44" xfId="0" applyNumberFormat="1" applyFont="1" applyBorder="1" applyAlignment="1">
      <alignment horizontal="center"/>
    </xf>
    <xf numFmtId="1" fontId="3" fillId="0" borderId="45" xfId="0" applyNumberFormat="1" applyFont="1" applyBorder="1" applyAlignment="1">
      <alignment horizontal="center"/>
    </xf>
    <xf numFmtId="1" fontId="3" fillId="0" borderId="30" xfId="0" applyNumberFormat="1" applyFont="1" applyBorder="1" applyAlignment="1">
      <alignment horizontal="center"/>
    </xf>
    <xf numFmtId="1" fontId="3" fillId="0" borderId="31" xfId="0" applyNumberFormat="1" applyFont="1" applyBorder="1" applyAlignment="1">
      <alignment horizontal="center"/>
    </xf>
    <xf numFmtId="1" fontId="3" fillId="0" borderId="39" xfId="0" applyNumberFormat="1" applyFont="1" applyBorder="1" applyAlignment="1">
      <alignment horizontal="center"/>
    </xf>
    <xf numFmtId="1" fontId="3" fillId="0" borderId="32" xfId="0" applyNumberFormat="1" applyFont="1" applyBorder="1" applyAlignment="1">
      <alignment horizontal="center"/>
    </xf>
    <xf numFmtId="1" fontId="3" fillId="0" borderId="33" xfId="0" applyNumberFormat="1" applyFont="1" applyBorder="1" applyAlignment="1">
      <alignment horizontal="center"/>
    </xf>
    <xf numFmtId="1" fontId="3" fillId="0" borderId="34" xfId="0" applyNumberFormat="1" applyFont="1" applyBorder="1" applyAlignment="1">
      <alignment horizontal="center"/>
    </xf>
    <xf numFmtId="1" fontId="3" fillId="0" borderId="40" xfId="0" applyNumberFormat="1" applyFont="1" applyBorder="1" applyAlignment="1">
      <alignment horizontal="center"/>
    </xf>
    <xf numFmtId="1" fontId="3" fillId="0" borderId="35" xfId="0" applyNumberFormat="1" applyFont="1" applyBorder="1" applyAlignment="1">
      <alignment horizontal="center"/>
    </xf>
    <xf numFmtId="1" fontId="5" fillId="0" borderId="3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17" xfId="0" applyFont="1" applyFill="1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2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2" borderId="42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2" borderId="24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8" borderId="33" xfId="0" applyFill="1" applyBorder="1" applyAlignment="1">
      <alignment horizontal="center"/>
    </xf>
    <xf numFmtId="0" fontId="0" fillId="8" borderId="35" xfId="0" applyFill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54" xfId="0" applyBorder="1"/>
    <xf numFmtId="0" fontId="0" fillId="0" borderId="38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9" borderId="39" xfId="0" applyFill="1" applyBorder="1" applyAlignment="1">
      <alignment horizontal="center"/>
    </xf>
    <xf numFmtId="0" fontId="2" fillId="9" borderId="54" xfId="0" applyFont="1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3" fillId="0" borderId="0" xfId="0" applyFont="1" applyBorder="1"/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10" borderId="21" xfId="0" applyFont="1" applyFill="1" applyBorder="1"/>
    <xf numFmtId="0" fontId="3" fillId="10" borderId="22" xfId="0" applyFont="1" applyFill="1" applyBorder="1" applyAlignment="1">
      <alignment horizontal="center"/>
    </xf>
    <xf numFmtId="0" fontId="3" fillId="10" borderId="22" xfId="0" applyFont="1" applyFill="1" applyBorder="1"/>
    <xf numFmtId="164" fontId="3" fillId="10" borderId="23" xfId="0" applyNumberFormat="1" applyFont="1" applyFill="1" applyBorder="1" applyAlignment="1">
      <alignment horizontal="center"/>
    </xf>
    <xf numFmtId="0" fontId="3" fillId="10" borderId="1" xfId="0" applyFont="1" applyFill="1" applyBorder="1"/>
    <xf numFmtId="0" fontId="3" fillId="10" borderId="0" xfId="0" applyFont="1" applyFill="1" applyBorder="1" applyAlignment="1">
      <alignment horizontal="center"/>
    </xf>
    <xf numFmtId="0" fontId="3" fillId="10" borderId="0" xfId="0" applyFont="1" applyFill="1" applyBorder="1"/>
    <xf numFmtId="0" fontId="3" fillId="10" borderId="16" xfId="0" applyFont="1" applyFill="1" applyBorder="1" applyAlignment="1">
      <alignment horizontal="center"/>
    </xf>
    <xf numFmtId="0" fontId="3" fillId="10" borderId="23" xfId="0" applyFont="1" applyFill="1" applyBorder="1" applyAlignment="1">
      <alignment horizontal="center"/>
    </xf>
  </cellXfs>
  <cellStyles count="1">
    <cellStyle name="Standaard" xfId="0" builtinId="0"/>
  </cellStyles>
  <dxfs count="4">
    <dxf>
      <fill>
        <patternFill>
          <fgColor indexed="64"/>
          <bgColor rgb="FFFFFF99"/>
        </patternFill>
      </fill>
    </dxf>
    <dxf>
      <fill>
        <patternFill>
          <fgColor indexed="64"/>
          <bgColor rgb="FFFFFF99"/>
        </patternFill>
      </fill>
    </dxf>
    <dxf>
      <fill>
        <patternFill>
          <fgColor indexed="64"/>
          <bgColor rgb="FFFFFF99"/>
        </patternFill>
      </fill>
    </dxf>
    <dxf>
      <fill>
        <patternFill>
          <fgColor indexed="64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T$2" lockText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1435765</xdr:colOff>
      <xdr:row>8</xdr:row>
      <xdr:rowOff>76732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190500"/>
          <a:ext cx="1816765" cy="17436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0</xdr:row>
          <xdr:rowOff>213360</xdr:rowOff>
        </xdr:from>
        <xdr:to>
          <xdr:col>31</xdr:col>
          <xdr:colOff>190500</xdr:colOff>
          <xdr:row>1</xdr:row>
          <xdr:rowOff>228600</xdr:rowOff>
        </xdr:to>
        <xdr:sp macro="" textlink="">
          <xdr:nvSpPr>
            <xdr:cNvPr id="3083" name="Castelré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Castelré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1</xdr:row>
          <xdr:rowOff>213360</xdr:rowOff>
        </xdr:from>
        <xdr:to>
          <xdr:col>31</xdr:col>
          <xdr:colOff>190500</xdr:colOff>
          <xdr:row>2</xdr:row>
          <xdr:rowOff>228600</xdr:rowOff>
        </xdr:to>
        <xdr:sp macro="" textlink="">
          <xdr:nvSpPr>
            <xdr:cNvPr id="3084" name="Hoogstraten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Hoogstraten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2</xdr:row>
          <xdr:rowOff>213360</xdr:rowOff>
        </xdr:from>
        <xdr:to>
          <xdr:col>31</xdr:col>
          <xdr:colOff>190500</xdr:colOff>
          <xdr:row>3</xdr:row>
          <xdr:rowOff>228600</xdr:rowOff>
        </xdr:to>
        <xdr:sp macro="" textlink="">
          <xdr:nvSpPr>
            <xdr:cNvPr id="3085" name="Loenhout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Loenhout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3</xdr:row>
          <xdr:rowOff>213360</xdr:rowOff>
        </xdr:from>
        <xdr:to>
          <xdr:col>31</xdr:col>
          <xdr:colOff>190500</xdr:colOff>
          <xdr:row>4</xdr:row>
          <xdr:rowOff>228600</xdr:rowOff>
        </xdr:to>
        <xdr:sp macro="" textlink="">
          <xdr:nvSpPr>
            <xdr:cNvPr id="3086" name="Meer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4</xdr:row>
          <xdr:rowOff>213360</xdr:rowOff>
        </xdr:from>
        <xdr:to>
          <xdr:col>31</xdr:col>
          <xdr:colOff>190500</xdr:colOff>
          <xdr:row>5</xdr:row>
          <xdr:rowOff>228600</xdr:rowOff>
        </xdr:to>
        <xdr:sp macro="" textlink="">
          <xdr:nvSpPr>
            <xdr:cNvPr id="3087" name="Meerle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Meerle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5</xdr:row>
          <xdr:rowOff>213360</xdr:rowOff>
        </xdr:from>
        <xdr:to>
          <xdr:col>31</xdr:col>
          <xdr:colOff>190500</xdr:colOff>
          <xdr:row>6</xdr:row>
          <xdr:rowOff>228600</xdr:rowOff>
        </xdr:to>
        <xdr:sp macro="" textlink="">
          <xdr:nvSpPr>
            <xdr:cNvPr id="3088" name="Minderhout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Minderhout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6</xdr:row>
          <xdr:rowOff>213360</xdr:rowOff>
        </xdr:from>
        <xdr:to>
          <xdr:col>31</xdr:col>
          <xdr:colOff>190500</xdr:colOff>
          <xdr:row>7</xdr:row>
          <xdr:rowOff>228600</xdr:rowOff>
        </xdr:to>
        <xdr:sp macro="" textlink="">
          <xdr:nvSpPr>
            <xdr:cNvPr id="3089" name="Rijsbergen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Rijsbergen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7</xdr:row>
          <xdr:rowOff>213360</xdr:rowOff>
        </xdr:from>
        <xdr:to>
          <xdr:col>31</xdr:col>
          <xdr:colOff>190500</xdr:colOff>
          <xdr:row>8</xdr:row>
          <xdr:rowOff>228600</xdr:rowOff>
        </xdr:to>
        <xdr:sp macro="" textlink="">
          <xdr:nvSpPr>
            <xdr:cNvPr id="3090" name="Sprundel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Sprundel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8</xdr:row>
          <xdr:rowOff>213360</xdr:rowOff>
        </xdr:from>
        <xdr:to>
          <xdr:col>31</xdr:col>
          <xdr:colOff>190500</xdr:colOff>
          <xdr:row>9</xdr:row>
          <xdr:rowOff>228600</xdr:rowOff>
        </xdr:to>
        <xdr:sp macro="" textlink="">
          <xdr:nvSpPr>
            <xdr:cNvPr id="3091" name="Wortel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Wortel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9</xdr:row>
          <xdr:rowOff>198120</xdr:rowOff>
        </xdr:from>
        <xdr:to>
          <xdr:col>31</xdr:col>
          <xdr:colOff>190500</xdr:colOff>
          <xdr:row>10</xdr:row>
          <xdr:rowOff>220980</xdr:rowOff>
        </xdr:to>
        <xdr:sp macro="" textlink="">
          <xdr:nvSpPr>
            <xdr:cNvPr id="3092" name="Niet_markeren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Niet markeren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0</xdr:colOff>
      <xdr:row>1</xdr:row>
      <xdr:rowOff>0</xdr:rowOff>
    </xdr:from>
    <xdr:to>
      <xdr:col>2</xdr:col>
      <xdr:colOff>435640</xdr:colOff>
      <xdr:row>8</xdr:row>
      <xdr:rowOff>76732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38125"/>
          <a:ext cx="1816765" cy="17436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61M%20Programma%20Schietingen%202018_%20Zestal%20Gildefeest%20-%20Test_V3.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oorgangen_60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_Menu"/>
      <sheetName val="Data_60m"/>
      <sheetName val="Data_60m_2017"/>
      <sheetName val="Data_60m_2016"/>
      <sheetName val="Ledenlijst_60m_2017"/>
      <sheetName val="Ledenlijst_60m_3"/>
      <sheetName val="PrintScreens"/>
      <sheetName val="Ledenlijst_60m 2016"/>
      <sheetName val="Schietblad"/>
      <sheetName val="Ledenlijst_60m"/>
      <sheetName val="Bord"/>
      <sheetName val="Doorgangen"/>
      <sheetName val="Uitslag"/>
      <sheetName val="Prijsverdeling"/>
      <sheetName val="Uitslag (2)"/>
      <sheetName val="Rangschikking"/>
      <sheetName val="Ledenlijst"/>
      <sheetName val="Uitslag_61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C3" t="str">
            <v>E</v>
          </cell>
        </row>
        <row r="4">
          <cell r="C4" t="str">
            <v>E</v>
          </cell>
        </row>
        <row r="5">
          <cell r="C5" t="str">
            <v>E</v>
          </cell>
        </row>
        <row r="6">
          <cell r="C6" t="str">
            <v>E</v>
          </cell>
        </row>
        <row r="7">
          <cell r="C7" t="str">
            <v>E</v>
          </cell>
        </row>
        <row r="8">
          <cell r="C8" t="str">
            <v>E</v>
          </cell>
        </row>
        <row r="9">
          <cell r="C9" t="str">
            <v>E</v>
          </cell>
        </row>
        <row r="10">
          <cell r="C10" t="str">
            <v>E</v>
          </cell>
        </row>
        <row r="11">
          <cell r="C11" t="str">
            <v>E</v>
          </cell>
        </row>
        <row r="12">
          <cell r="C12" t="str">
            <v>E</v>
          </cell>
        </row>
        <row r="13">
          <cell r="C13" t="str">
            <v>E</v>
          </cell>
        </row>
        <row r="14">
          <cell r="C14" t="str">
            <v>E</v>
          </cell>
        </row>
        <row r="15">
          <cell r="C15" t="str">
            <v>E</v>
          </cell>
        </row>
        <row r="16">
          <cell r="C16" t="str">
            <v>E</v>
          </cell>
        </row>
        <row r="17">
          <cell r="C17" t="str">
            <v>E</v>
          </cell>
        </row>
        <row r="18">
          <cell r="C18" t="str">
            <v>E</v>
          </cell>
        </row>
        <row r="19">
          <cell r="C19" t="str">
            <v>E</v>
          </cell>
        </row>
        <row r="20">
          <cell r="C20" t="str">
            <v>E</v>
          </cell>
        </row>
        <row r="21">
          <cell r="C21" t="str">
            <v>E</v>
          </cell>
        </row>
        <row r="22">
          <cell r="C22" t="str">
            <v>E</v>
          </cell>
        </row>
        <row r="23">
          <cell r="C23" t="str">
            <v>E</v>
          </cell>
        </row>
        <row r="24">
          <cell r="C24" t="str">
            <v>E</v>
          </cell>
        </row>
        <row r="25">
          <cell r="C25" t="str">
            <v>E</v>
          </cell>
        </row>
        <row r="26">
          <cell r="C26" t="str">
            <v>E</v>
          </cell>
        </row>
        <row r="27">
          <cell r="C27" t="str">
            <v>E</v>
          </cell>
        </row>
        <row r="28">
          <cell r="C28" t="str">
            <v>E</v>
          </cell>
        </row>
        <row r="29">
          <cell r="C29" t="str">
            <v>E</v>
          </cell>
        </row>
        <row r="30">
          <cell r="C30" t="str">
            <v>E</v>
          </cell>
        </row>
        <row r="31">
          <cell r="C31" t="str">
            <v>E</v>
          </cell>
        </row>
        <row r="32">
          <cell r="C32" t="str">
            <v>E</v>
          </cell>
        </row>
        <row r="33">
          <cell r="C33" t="str">
            <v>E</v>
          </cell>
        </row>
        <row r="34">
          <cell r="C34" t="str">
            <v>E</v>
          </cell>
        </row>
        <row r="35">
          <cell r="C35" t="str">
            <v>E</v>
          </cell>
        </row>
        <row r="36">
          <cell r="C36" t="str">
            <v>E</v>
          </cell>
        </row>
        <row r="37">
          <cell r="C37" t="str">
            <v>E</v>
          </cell>
        </row>
        <row r="38">
          <cell r="C38" t="str">
            <v>E</v>
          </cell>
        </row>
        <row r="39">
          <cell r="C39" t="str">
            <v>E</v>
          </cell>
        </row>
        <row r="40">
          <cell r="C40" t="str">
            <v>E</v>
          </cell>
        </row>
        <row r="41">
          <cell r="C41" t="str">
            <v>E</v>
          </cell>
        </row>
        <row r="42">
          <cell r="C42" t="str">
            <v>E</v>
          </cell>
        </row>
        <row r="43">
          <cell r="C43" t="str">
            <v>E</v>
          </cell>
        </row>
        <row r="44">
          <cell r="C44" t="str">
            <v>E</v>
          </cell>
        </row>
        <row r="45">
          <cell r="C45" t="str">
            <v>E</v>
          </cell>
        </row>
        <row r="46">
          <cell r="C46" t="str">
            <v>E</v>
          </cell>
        </row>
        <row r="47">
          <cell r="C47" t="str">
            <v>E</v>
          </cell>
        </row>
        <row r="48">
          <cell r="C48" t="str">
            <v>E</v>
          </cell>
        </row>
        <row r="49">
          <cell r="C49" t="str">
            <v>E</v>
          </cell>
        </row>
        <row r="50">
          <cell r="C50" t="str">
            <v>E</v>
          </cell>
        </row>
        <row r="51">
          <cell r="C51" t="str">
            <v>E</v>
          </cell>
        </row>
        <row r="52">
          <cell r="C52" t="str">
            <v>E</v>
          </cell>
        </row>
        <row r="53">
          <cell r="C53" t="str">
            <v>E</v>
          </cell>
        </row>
        <row r="54">
          <cell r="C54" t="str">
            <v>E</v>
          </cell>
        </row>
        <row r="55">
          <cell r="C55" t="str">
            <v>E</v>
          </cell>
        </row>
        <row r="56">
          <cell r="C56" t="str">
            <v>E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organgen_60m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3"/>
  <sheetViews>
    <sheetView tabSelected="1" topLeftCell="A24" workbookViewId="0">
      <selection activeCell="F34" sqref="F14:F34"/>
    </sheetView>
  </sheetViews>
  <sheetFormatPr defaultRowHeight="14.4" x14ac:dyDescent="0.3"/>
  <cols>
    <col min="1" max="1" width="1.6640625" customWidth="1"/>
    <col min="2" max="2" width="4.6640625" customWidth="1"/>
    <col min="3" max="3" width="5.6640625" customWidth="1"/>
    <col min="4" max="4" width="30.6640625" customWidth="1"/>
    <col min="5" max="5" width="5.6640625" customWidth="1"/>
    <col min="6" max="6" width="6.6640625" customWidth="1"/>
    <col min="7" max="7" width="1.6640625" customWidth="1"/>
    <col min="8" max="8" width="4.6640625" customWidth="1"/>
    <col min="9" max="9" width="5.6640625" customWidth="1"/>
    <col min="10" max="10" width="30.6640625" customWidth="1"/>
    <col min="11" max="11" width="5.6640625" customWidth="1"/>
    <col min="12" max="12" width="6.6640625" customWidth="1"/>
    <col min="20" max="22" width="9.109375" hidden="1" customWidth="1"/>
  </cols>
  <sheetData>
    <row r="1" spans="1:22" x14ac:dyDescent="0.3">
      <c r="A1" s="1"/>
    </row>
    <row r="2" spans="1:22" ht="18" x14ac:dyDescent="0.35">
      <c r="E2" s="10" t="s">
        <v>46</v>
      </c>
      <c r="F2" s="10"/>
      <c r="G2" s="10"/>
      <c r="H2" s="10"/>
      <c r="I2" s="10"/>
      <c r="J2" s="10"/>
      <c r="K2" s="10"/>
      <c r="L2" s="10"/>
      <c r="M2" s="10"/>
      <c r="U2">
        <f>'Uitslag per Gilde'!$U$2</f>
        <v>0</v>
      </c>
      <c r="V2">
        <f>'Uitslag per Gilde'!$V$2</f>
        <v>99</v>
      </c>
    </row>
    <row r="3" spans="1:22" ht="18" x14ac:dyDescent="0.35">
      <c r="E3" s="10"/>
      <c r="F3" s="10"/>
      <c r="G3" s="10"/>
      <c r="H3" s="10"/>
      <c r="I3" s="10"/>
      <c r="J3" s="10"/>
      <c r="K3" s="10"/>
      <c r="L3" s="10"/>
      <c r="M3" s="10"/>
    </row>
    <row r="4" spans="1:22" ht="18" x14ac:dyDescent="0.35">
      <c r="E4" s="10" t="s">
        <v>47</v>
      </c>
      <c r="F4" s="10"/>
      <c r="G4" s="10"/>
      <c r="H4" s="10"/>
      <c r="I4" s="10"/>
      <c r="J4" s="10"/>
      <c r="K4" s="10"/>
      <c r="L4" s="10"/>
      <c r="M4" s="10"/>
    </row>
    <row r="5" spans="1:22" ht="18" x14ac:dyDescent="0.35">
      <c r="E5" s="10"/>
      <c r="F5" s="10"/>
      <c r="G5" s="10"/>
      <c r="H5" s="10"/>
      <c r="I5" s="10"/>
      <c r="J5" s="10"/>
      <c r="K5" s="10"/>
      <c r="L5" s="10"/>
      <c r="M5" s="10"/>
    </row>
    <row r="6" spans="1:22" ht="18" x14ac:dyDescent="0.35">
      <c r="E6" s="10"/>
      <c r="F6" s="10"/>
      <c r="G6" s="10"/>
      <c r="H6" s="10"/>
      <c r="I6" s="10"/>
      <c r="J6" s="10"/>
      <c r="K6" s="10"/>
      <c r="L6" s="10"/>
      <c r="M6" s="10"/>
    </row>
    <row r="7" spans="1:22" ht="18" x14ac:dyDescent="0.35">
      <c r="E7" s="10"/>
      <c r="F7" s="10"/>
      <c r="G7" s="10"/>
      <c r="H7" s="10"/>
      <c r="I7" s="10"/>
      <c r="J7" s="10"/>
      <c r="K7" s="10"/>
      <c r="L7" s="10"/>
      <c r="M7" s="10"/>
    </row>
    <row r="8" spans="1:22" ht="18" x14ac:dyDescent="0.35">
      <c r="E8" s="10"/>
      <c r="F8" s="10"/>
      <c r="G8" s="10"/>
      <c r="H8" s="10"/>
      <c r="I8" s="10"/>
      <c r="J8" s="10"/>
      <c r="K8" s="10"/>
      <c r="L8" s="10"/>
      <c r="M8" s="10"/>
    </row>
    <row r="9" spans="1:22" ht="18" x14ac:dyDescent="0.35">
      <c r="E9" s="10"/>
      <c r="F9" s="10"/>
      <c r="G9" s="10"/>
      <c r="H9" s="10"/>
      <c r="I9" s="10"/>
      <c r="J9" s="10"/>
      <c r="K9" s="10"/>
      <c r="L9" s="10"/>
      <c r="M9" s="10"/>
    </row>
    <row r="10" spans="1:22" ht="18" x14ac:dyDescent="0.35">
      <c r="E10" s="10"/>
      <c r="F10" s="10"/>
      <c r="G10" s="10"/>
      <c r="H10" s="10"/>
      <c r="I10" s="10"/>
      <c r="J10" s="11" t="s">
        <v>48</v>
      </c>
      <c r="K10" s="10"/>
      <c r="L10" s="10"/>
      <c r="M10" s="10"/>
      <c r="N10" t="s">
        <v>43</v>
      </c>
    </row>
    <row r="11" spans="1:22" ht="15" thickBot="1" x14ac:dyDescent="0.35">
      <c r="N11" t="s">
        <v>44</v>
      </c>
    </row>
    <row r="12" spans="1:22" ht="18.600000000000001" thickBot="1" x14ac:dyDescent="0.4">
      <c r="B12" s="12"/>
      <c r="C12" s="13"/>
      <c r="D12" s="13" t="s">
        <v>53</v>
      </c>
      <c r="E12" s="13"/>
      <c r="F12" s="14"/>
      <c r="G12" s="10"/>
      <c r="H12" s="12"/>
      <c r="I12" s="13"/>
      <c r="J12" s="13" t="s">
        <v>54</v>
      </c>
      <c r="K12" s="14"/>
      <c r="N12" t="s">
        <v>45</v>
      </c>
    </row>
    <row r="13" spans="1:22" ht="16.2" thickBot="1" x14ac:dyDescent="0.35">
      <c r="B13" s="15"/>
      <c r="C13" s="16" t="s">
        <v>49</v>
      </c>
      <c r="D13" s="17" t="s">
        <v>50</v>
      </c>
      <c r="E13" s="16" t="s">
        <v>51</v>
      </c>
      <c r="F13" s="18" t="s">
        <v>52</v>
      </c>
      <c r="G13" s="19"/>
      <c r="H13" s="15"/>
      <c r="I13" s="16" t="s">
        <v>49</v>
      </c>
      <c r="J13" s="17" t="s">
        <v>50</v>
      </c>
      <c r="K13" s="18" t="s">
        <v>51</v>
      </c>
    </row>
    <row r="14" spans="1:22" ht="20.100000000000001" customHeight="1" x14ac:dyDescent="0.35">
      <c r="B14" s="20">
        <v>1</v>
      </c>
      <c r="C14" s="21">
        <v>661</v>
      </c>
      <c r="D14" s="22" t="s">
        <v>0</v>
      </c>
      <c r="E14" s="21">
        <v>35</v>
      </c>
      <c r="F14" s="31"/>
      <c r="G14" s="10"/>
      <c r="H14" s="23">
        <v>22</v>
      </c>
      <c r="I14" s="24">
        <v>421</v>
      </c>
      <c r="J14" s="25" t="s">
        <v>21</v>
      </c>
      <c r="K14" s="26">
        <v>31</v>
      </c>
    </row>
    <row r="15" spans="1:22" ht="20.100000000000001" customHeight="1" x14ac:dyDescent="0.35">
      <c r="B15" s="23">
        <v>2</v>
      </c>
      <c r="C15" s="24">
        <v>426</v>
      </c>
      <c r="D15" s="25" t="s">
        <v>1</v>
      </c>
      <c r="E15" s="24">
        <v>34</v>
      </c>
      <c r="F15" s="32"/>
      <c r="G15" s="10"/>
      <c r="H15" s="23">
        <v>23</v>
      </c>
      <c r="I15" s="24">
        <v>222</v>
      </c>
      <c r="J15" s="25" t="s">
        <v>22</v>
      </c>
      <c r="K15" s="26">
        <v>31</v>
      </c>
    </row>
    <row r="16" spans="1:22" ht="20.100000000000001" customHeight="1" x14ac:dyDescent="0.35">
      <c r="B16" s="23">
        <v>3</v>
      </c>
      <c r="C16" s="24">
        <v>105</v>
      </c>
      <c r="D16" s="25" t="s">
        <v>2</v>
      </c>
      <c r="E16" s="24">
        <v>34</v>
      </c>
      <c r="F16" s="32"/>
      <c r="G16" s="10"/>
      <c r="H16" s="23">
        <v>24</v>
      </c>
      <c r="I16" s="24">
        <v>204</v>
      </c>
      <c r="J16" s="25" t="s">
        <v>23</v>
      </c>
      <c r="K16" s="26">
        <v>31</v>
      </c>
    </row>
    <row r="17" spans="2:11" ht="20.100000000000001" customHeight="1" x14ac:dyDescent="0.35">
      <c r="B17" s="23">
        <v>4</v>
      </c>
      <c r="C17" s="24">
        <v>508</v>
      </c>
      <c r="D17" s="25" t="s">
        <v>3</v>
      </c>
      <c r="E17" s="24">
        <v>33</v>
      </c>
      <c r="F17" s="32"/>
      <c r="G17" s="10"/>
      <c r="H17" s="150">
        <v>25</v>
      </c>
      <c r="I17" s="151">
        <v>345</v>
      </c>
      <c r="J17" s="152" t="s">
        <v>24</v>
      </c>
      <c r="K17" s="158">
        <v>31</v>
      </c>
    </row>
    <row r="18" spans="2:11" ht="20.100000000000001" customHeight="1" x14ac:dyDescent="0.35">
      <c r="B18" s="23">
        <v>5</v>
      </c>
      <c r="C18" s="24">
        <v>586</v>
      </c>
      <c r="D18" s="25" t="s">
        <v>4</v>
      </c>
      <c r="E18" s="24">
        <v>33</v>
      </c>
      <c r="F18" s="32"/>
      <c r="G18" s="10"/>
      <c r="H18" s="23">
        <v>26</v>
      </c>
      <c r="I18" s="24">
        <v>451</v>
      </c>
      <c r="J18" s="25" t="s">
        <v>25</v>
      </c>
      <c r="K18" s="26">
        <v>30</v>
      </c>
    </row>
    <row r="19" spans="2:11" ht="20.100000000000001" customHeight="1" x14ac:dyDescent="0.35">
      <c r="B19" s="23">
        <v>6</v>
      </c>
      <c r="C19" s="24">
        <v>665</v>
      </c>
      <c r="D19" s="25" t="s">
        <v>5</v>
      </c>
      <c r="E19" s="24">
        <v>33</v>
      </c>
      <c r="F19" s="32"/>
      <c r="G19" s="10"/>
      <c r="H19" s="154">
        <v>27</v>
      </c>
      <c r="I19" s="155">
        <v>327</v>
      </c>
      <c r="J19" s="156" t="s">
        <v>26</v>
      </c>
      <c r="K19" s="157">
        <v>30</v>
      </c>
    </row>
    <row r="20" spans="2:11" ht="20.100000000000001" customHeight="1" x14ac:dyDescent="0.35">
      <c r="B20" s="23">
        <v>7</v>
      </c>
      <c r="C20" s="24">
        <v>502</v>
      </c>
      <c r="D20" s="25" t="s">
        <v>6</v>
      </c>
      <c r="E20" s="24">
        <v>33</v>
      </c>
      <c r="F20" s="32"/>
      <c r="G20" s="10"/>
      <c r="H20" s="23">
        <v>28</v>
      </c>
      <c r="I20" s="24">
        <v>416</v>
      </c>
      <c r="J20" s="25" t="s">
        <v>27</v>
      </c>
      <c r="K20" s="26">
        <v>30</v>
      </c>
    </row>
    <row r="21" spans="2:11" ht="20.100000000000001" customHeight="1" x14ac:dyDescent="0.35">
      <c r="B21" s="150">
        <v>8</v>
      </c>
      <c r="C21" s="151">
        <v>328</v>
      </c>
      <c r="D21" s="152" t="s">
        <v>7</v>
      </c>
      <c r="E21" s="151">
        <v>33</v>
      </c>
      <c r="F21" s="153"/>
      <c r="G21" s="10"/>
      <c r="H21" s="23">
        <v>29</v>
      </c>
      <c r="I21" s="24">
        <v>668</v>
      </c>
      <c r="J21" s="25" t="s">
        <v>28</v>
      </c>
      <c r="K21" s="26">
        <v>30</v>
      </c>
    </row>
    <row r="22" spans="2:11" ht="20.100000000000001" customHeight="1" x14ac:dyDescent="0.35">
      <c r="B22" s="23">
        <v>9</v>
      </c>
      <c r="C22" s="24">
        <v>417</v>
      </c>
      <c r="D22" s="25" t="s">
        <v>8</v>
      </c>
      <c r="E22" s="24">
        <v>33</v>
      </c>
      <c r="F22" s="32"/>
      <c r="G22" s="10"/>
      <c r="H22" s="23">
        <v>30</v>
      </c>
      <c r="I22" s="24">
        <v>465</v>
      </c>
      <c r="J22" s="25" t="s">
        <v>29</v>
      </c>
      <c r="K22" s="26">
        <v>29</v>
      </c>
    </row>
    <row r="23" spans="2:11" ht="20.100000000000001" customHeight="1" x14ac:dyDescent="0.35">
      <c r="B23" s="150">
        <v>10</v>
      </c>
      <c r="C23" s="151">
        <v>337</v>
      </c>
      <c r="D23" s="152" t="s">
        <v>9</v>
      </c>
      <c r="E23" s="151">
        <v>33</v>
      </c>
      <c r="F23" s="153"/>
      <c r="G23" s="10"/>
      <c r="H23" s="23">
        <v>31</v>
      </c>
      <c r="I23" s="24">
        <v>952</v>
      </c>
      <c r="J23" s="25" t="s">
        <v>30</v>
      </c>
      <c r="K23" s="26">
        <v>29</v>
      </c>
    </row>
    <row r="24" spans="2:11" ht="20.100000000000001" customHeight="1" x14ac:dyDescent="0.35">
      <c r="B24" s="150">
        <v>11</v>
      </c>
      <c r="C24" s="151">
        <v>330</v>
      </c>
      <c r="D24" s="152" t="s">
        <v>10</v>
      </c>
      <c r="E24" s="151">
        <v>33</v>
      </c>
      <c r="F24" s="153"/>
      <c r="G24" s="10"/>
      <c r="H24" s="23">
        <v>32</v>
      </c>
      <c r="I24" s="24">
        <v>251</v>
      </c>
      <c r="J24" s="25" t="s">
        <v>31</v>
      </c>
      <c r="K24" s="26">
        <v>29</v>
      </c>
    </row>
    <row r="25" spans="2:11" ht="20.100000000000001" customHeight="1" x14ac:dyDescent="0.35">
      <c r="B25" s="23">
        <v>12</v>
      </c>
      <c r="C25" s="24">
        <v>200</v>
      </c>
      <c r="D25" s="25" t="s">
        <v>11</v>
      </c>
      <c r="E25" s="24">
        <v>33</v>
      </c>
      <c r="F25" s="32"/>
      <c r="G25" s="10"/>
      <c r="H25" s="23">
        <v>33</v>
      </c>
      <c r="I25" s="24">
        <v>947</v>
      </c>
      <c r="J25" s="25" t="s">
        <v>32</v>
      </c>
      <c r="K25" s="26">
        <v>29</v>
      </c>
    </row>
    <row r="26" spans="2:11" ht="20.100000000000001" customHeight="1" x14ac:dyDescent="0.35">
      <c r="B26" s="150">
        <v>13</v>
      </c>
      <c r="C26" s="151">
        <v>314</v>
      </c>
      <c r="D26" s="152" t="s">
        <v>12</v>
      </c>
      <c r="E26" s="151">
        <v>33</v>
      </c>
      <c r="F26" s="153"/>
      <c r="G26" s="10"/>
      <c r="H26" s="23">
        <v>34</v>
      </c>
      <c r="I26" s="24">
        <v>936</v>
      </c>
      <c r="J26" s="25" t="s">
        <v>33</v>
      </c>
      <c r="K26" s="26">
        <v>28</v>
      </c>
    </row>
    <row r="27" spans="2:11" ht="20.100000000000001" customHeight="1" x14ac:dyDescent="0.35">
      <c r="B27" s="23">
        <v>14</v>
      </c>
      <c r="C27" s="24">
        <v>208</v>
      </c>
      <c r="D27" s="25" t="s">
        <v>13</v>
      </c>
      <c r="E27" s="24">
        <v>32</v>
      </c>
      <c r="F27" s="32"/>
      <c r="G27" s="10"/>
      <c r="H27" s="23">
        <v>35</v>
      </c>
      <c r="I27" s="24">
        <v>610</v>
      </c>
      <c r="J27" s="25" t="s">
        <v>34</v>
      </c>
      <c r="K27" s="26">
        <v>28</v>
      </c>
    </row>
    <row r="28" spans="2:11" ht="20.100000000000001" customHeight="1" x14ac:dyDescent="0.35">
      <c r="B28" s="23">
        <v>15</v>
      </c>
      <c r="C28" s="24">
        <v>110</v>
      </c>
      <c r="D28" s="25" t="s">
        <v>14</v>
      </c>
      <c r="E28" s="24">
        <v>32</v>
      </c>
      <c r="F28" s="32"/>
      <c r="G28" s="10"/>
      <c r="H28" s="23">
        <v>36</v>
      </c>
      <c r="I28" s="24">
        <v>910</v>
      </c>
      <c r="J28" s="25" t="s">
        <v>35</v>
      </c>
      <c r="K28" s="26">
        <v>27</v>
      </c>
    </row>
    <row r="29" spans="2:11" ht="20.100000000000001" customHeight="1" x14ac:dyDescent="0.35">
      <c r="B29" s="23">
        <v>16</v>
      </c>
      <c r="C29" s="24">
        <v>539</v>
      </c>
      <c r="D29" s="25" t="s">
        <v>15</v>
      </c>
      <c r="E29" s="24">
        <v>32</v>
      </c>
      <c r="F29" s="32"/>
      <c r="G29" s="10"/>
      <c r="H29" s="23">
        <v>37</v>
      </c>
      <c r="I29" s="24">
        <v>542</v>
      </c>
      <c r="J29" s="25" t="s">
        <v>36</v>
      </c>
      <c r="K29" s="26">
        <v>27</v>
      </c>
    </row>
    <row r="30" spans="2:11" ht="20.100000000000001" customHeight="1" x14ac:dyDescent="0.35">
      <c r="B30" s="23">
        <v>17</v>
      </c>
      <c r="C30" s="24">
        <v>141</v>
      </c>
      <c r="D30" s="25" t="s">
        <v>16</v>
      </c>
      <c r="E30" s="24">
        <v>32</v>
      </c>
      <c r="F30" s="32"/>
      <c r="G30" s="10"/>
      <c r="H30" s="23">
        <v>38</v>
      </c>
      <c r="I30" s="24">
        <v>911</v>
      </c>
      <c r="J30" s="25" t="s">
        <v>37</v>
      </c>
      <c r="K30" s="26">
        <v>27</v>
      </c>
    </row>
    <row r="31" spans="2:11" ht="20.100000000000001" customHeight="1" x14ac:dyDescent="0.35">
      <c r="B31" s="23">
        <v>18</v>
      </c>
      <c r="C31" s="24">
        <v>545</v>
      </c>
      <c r="D31" s="25" t="s">
        <v>17</v>
      </c>
      <c r="E31" s="24">
        <v>32</v>
      </c>
      <c r="F31" s="32"/>
      <c r="G31" s="10"/>
      <c r="H31" s="23">
        <v>39</v>
      </c>
      <c r="I31" s="24">
        <v>619</v>
      </c>
      <c r="J31" s="25" t="s">
        <v>38</v>
      </c>
      <c r="K31" s="26">
        <v>27</v>
      </c>
    </row>
    <row r="32" spans="2:11" ht="20.100000000000001" customHeight="1" x14ac:dyDescent="0.35">
      <c r="B32" s="23">
        <v>19</v>
      </c>
      <c r="C32" s="24">
        <v>641</v>
      </c>
      <c r="D32" s="25" t="s">
        <v>18</v>
      </c>
      <c r="E32" s="24">
        <v>32</v>
      </c>
      <c r="F32" s="32"/>
      <c r="G32" s="10"/>
      <c r="H32" s="23">
        <v>40</v>
      </c>
      <c r="I32" s="24">
        <v>132</v>
      </c>
      <c r="J32" s="25" t="s">
        <v>39</v>
      </c>
      <c r="K32" s="26">
        <v>25</v>
      </c>
    </row>
    <row r="33" spans="2:12" ht="20.100000000000001" customHeight="1" x14ac:dyDescent="0.35">
      <c r="B33" s="23">
        <v>20</v>
      </c>
      <c r="C33" s="24">
        <v>926</v>
      </c>
      <c r="D33" s="25" t="s">
        <v>19</v>
      </c>
      <c r="E33" s="24">
        <v>31</v>
      </c>
      <c r="F33" s="32"/>
      <c r="G33" s="10"/>
      <c r="H33" s="23">
        <v>41</v>
      </c>
      <c r="I33" s="24">
        <v>103</v>
      </c>
      <c r="J33" s="25" t="s">
        <v>40</v>
      </c>
      <c r="K33" s="26">
        <v>25</v>
      </c>
    </row>
    <row r="34" spans="2:12" ht="20.100000000000001" customHeight="1" thickBot="1" x14ac:dyDescent="0.4">
      <c r="B34" s="27">
        <v>21</v>
      </c>
      <c r="C34" s="28">
        <v>220</v>
      </c>
      <c r="D34" s="29" t="s">
        <v>20</v>
      </c>
      <c r="E34" s="28">
        <v>31</v>
      </c>
      <c r="F34" s="33"/>
      <c r="G34" s="10"/>
      <c r="H34" s="27">
        <v>42</v>
      </c>
      <c r="I34" s="28">
        <v>139</v>
      </c>
      <c r="J34" s="29" t="s">
        <v>41</v>
      </c>
      <c r="K34" s="30">
        <v>24</v>
      </c>
    </row>
    <row r="35" spans="2:12" ht="20.100000000000001" customHeight="1" x14ac:dyDescent="0.35">
      <c r="B35" s="1"/>
      <c r="C35" s="1"/>
      <c r="D35" s="1"/>
      <c r="E35" s="1"/>
      <c r="F35" s="148"/>
      <c r="G35" s="147"/>
      <c r="H35" s="147"/>
      <c r="I35" s="149"/>
      <c r="J35" s="147"/>
      <c r="K35" s="149"/>
      <c r="L35" s="1"/>
    </row>
    <row r="36" spans="2:12" ht="20.100000000000001" customHeight="1" x14ac:dyDescent="0.35">
      <c r="B36" s="1"/>
      <c r="C36" s="1"/>
      <c r="D36" s="1"/>
      <c r="E36" s="1"/>
      <c r="F36" s="148"/>
      <c r="G36" s="147"/>
      <c r="H36" s="147"/>
      <c r="I36" s="149"/>
      <c r="J36" s="147"/>
      <c r="K36" s="149"/>
      <c r="L36" s="1"/>
    </row>
    <row r="37" spans="2:12" ht="20.100000000000001" customHeight="1" x14ac:dyDescent="0.35">
      <c r="B37" s="1"/>
      <c r="C37" s="1"/>
      <c r="D37" s="1"/>
      <c r="E37" s="1"/>
      <c r="F37" s="148"/>
      <c r="G37" s="147"/>
      <c r="H37" s="147"/>
      <c r="I37" s="149"/>
      <c r="J37" s="147"/>
      <c r="K37" s="149"/>
      <c r="L37" s="1"/>
    </row>
    <row r="38" spans="2:12" ht="20.100000000000001" customHeight="1" x14ac:dyDescent="0.35">
      <c r="B38" s="1"/>
      <c r="C38" s="1"/>
      <c r="D38" s="1"/>
      <c r="E38" s="1"/>
      <c r="F38" s="148"/>
      <c r="G38" s="147"/>
      <c r="H38" s="147"/>
      <c r="I38" s="149"/>
      <c r="J38" s="147"/>
      <c r="K38" s="149"/>
      <c r="L38" s="1"/>
    </row>
    <row r="39" spans="2:12" ht="20.100000000000001" customHeight="1" x14ac:dyDescent="0.35">
      <c r="B39" s="1"/>
      <c r="C39" s="1"/>
      <c r="D39" s="1"/>
      <c r="E39" s="1"/>
      <c r="F39" s="148"/>
      <c r="G39" s="147"/>
      <c r="H39" s="147"/>
      <c r="I39" s="149"/>
      <c r="J39" s="147"/>
      <c r="K39" s="149"/>
      <c r="L39" s="1"/>
    </row>
    <row r="40" spans="2:12" ht="20.100000000000001" customHeight="1" x14ac:dyDescent="0.35">
      <c r="B40" s="1"/>
      <c r="C40" s="1"/>
      <c r="D40" s="1"/>
      <c r="E40" s="1"/>
      <c r="F40" s="148"/>
      <c r="G40" s="147"/>
      <c r="H40" s="147"/>
      <c r="I40" s="149"/>
      <c r="J40" s="147"/>
      <c r="K40" s="149"/>
      <c r="L40" s="1"/>
    </row>
    <row r="41" spans="2:12" ht="20.100000000000001" customHeight="1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 ht="20.100000000000001" customHeight="1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 ht="20.100000000000001" customHeight="1" x14ac:dyDescent="0.3">
      <c r="F43">
        <f>SUM(F14:F40)</f>
        <v>0</v>
      </c>
    </row>
  </sheetData>
  <conditionalFormatting sqref="B14:F34 B56:F500">
    <cfRule type="expression" dxfId="3" priority="2">
      <formula>AND(($C14&gt;=$U$2),($C14&lt;=$V$2),($C14&gt;0))</formula>
    </cfRule>
  </conditionalFormatting>
  <conditionalFormatting sqref="H14:K500">
    <cfRule type="expression" dxfId="2" priority="1">
      <formula>AND(($I14&gt;=$U$2),($I14&lt;=$V$2),($I14&gt;0))</formula>
    </cfRule>
  </conditionalFormatting>
  <conditionalFormatting sqref="F41:F55">
    <cfRule type="expression" dxfId="1" priority="4">
      <formula>AND((#REF!&gt;=$U$2),(#REF!&lt;=$V$2),(#REF!&gt;0))</formula>
    </cfRule>
  </conditionalFormatting>
  <conditionalFormatting sqref="F35:F40">
    <cfRule type="expression" dxfId="0" priority="7">
      <formula>AND(($I14&gt;=$U$2),($I14&lt;=$V$2),($I14&gt;0))</formula>
    </cfRule>
  </conditionalFormatting>
  <pageMargins left="0.59055118110236204" right="0.39370078740157499" top="0.39370078740157499" bottom="0.39370078740157499" header="0.31496062992126" footer="0.31496062992126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1"/>
  <sheetViews>
    <sheetView workbookViewId="0">
      <selection activeCell="A5" sqref="A5"/>
    </sheetView>
  </sheetViews>
  <sheetFormatPr defaultRowHeight="14.4" x14ac:dyDescent="0.3"/>
  <cols>
    <col min="1" max="1" width="1.6640625" customWidth="1"/>
    <col min="2" max="2" width="20.6640625" customWidth="1"/>
    <col min="3" max="4" width="7.6640625" customWidth="1"/>
    <col min="5" max="5" width="8.6640625" customWidth="1"/>
    <col min="6" max="6" width="15.6640625" customWidth="1"/>
    <col min="7" max="7" width="13.6640625" customWidth="1"/>
    <col min="8" max="19" width="4.6640625" customWidth="1"/>
    <col min="20" max="22" width="9.109375" hidden="1" customWidth="1"/>
  </cols>
  <sheetData>
    <row r="1" spans="1:24" ht="18" x14ac:dyDescent="0.35">
      <c r="A1" s="10"/>
      <c r="B1" s="10"/>
      <c r="C1" s="10"/>
      <c r="D1" s="10"/>
      <c r="E1" s="10"/>
      <c r="F1" s="10"/>
      <c r="G1" s="10"/>
      <c r="H1" s="10"/>
      <c r="I1" s="10"/>
      <c r="X1" t="s">
        <v>84</v>
      </c>
    </row>
    <row r="2" spans="1:24" ht="18" x14ac:dyDescent="0.35">
      <c r="A2" s="10"/>
      <c r="B2" s="10"/>
      <c r="C2" s="10"/>
      <c r="D2" s="10"/>
      <c r="E2" s="10" t="s">
        <v>46</v>
      </c>
      <c r="F2" s="10"/>
      <c r="G2" s="10"/>
      <c r="H2" s="10"/>
      <c r="I2" s="10"/>
      <c r="U2">
        <f>T2*100</f>
        <v>0</v>
      </c>
      <c r="V2">
        <f>SUM(U2+99)</f>
        <v>99</v>
      </c>
    </row>
    <row r="3" spans="1:24" ht="18" x14ac:dyDescent="0.35">
      <c r="A3" s="10"/>
      <c r="B3" s="10"/>
      <c r="C3" s="10"/>
      <c r="D3" s="10"/>
      <c r="E3" s="10"/>
      <c r="F3" s="10"/>
      <c r="G3" s="10"/>
      <c r="H3" s="10"/>
      <c r="I3" s="10"/>
    </row>
    <row r="4" spans="1:24" ht="18" x14ac:dyDescent="0.35">
      <c r="A4" s="10"/>
      <c r="B4" s="10"/>
      <c r="C4" s="10"/>
      <c r="D4" s="10"/>
      <c r="E4" s="10" t="s">
        <v>47</v>
      </c>
      <c r="F4" s="10"/>
      <c r="G4" s="10"/>
      <c r="H4" s="10"/>
      <c r="I4" s="10"/>
    </row>
    <row r="5" spans="1:24" ht="18" x14ac:dyDescent="0.35">
      <c r="A5" s="10"/>
      <c r="B5" s="10"/>
      <c r="C5" s="10"/>
      <c r="D5" s="10"/>
      <c r="E5" s="10"/>
      <c r="F5" s="10"/>
      <c r="G5" s="10"/>
      <c r="H5" s="10"/>
      <c r="I5" s="10"/>
    </row>
    <row r="6" spans="1:24" ht="18" x14ac:dyDescent="0.35">
      <c r="A6" s="10"/>
      <c r="B6" s="10"/>
      <c r="C6" s="10"/>
      <c r="D6" s="10"/>
      <c r="E6" s="10"/>
      <c r="F6" s="10"/>
      <c r="G6" s="10"/>
      <c r="H6" s="10"/>
      <c r="I6" s="10"/>
    </row>
    <row r="7" spans="1:24" ht="18" x14ac:dyDescent="0.35">
      <c r="A7" s="10"/>
      <c r="B7" s="10"/>
      <c r="C7" s="10"/>
      <c r="D7" s="10"/>
      <c r="E7" s="10"/>
      <c r="F7" s="10"/>
      <c r="G7" s="10"/>
      <c r="H7" s="10"/>
      <c r="I7" s="10"/>
    </row>
    <row r="8" spans="1:24" ht="18" x14ac:dyDescent="0.35">
      <c r="A8" s="10"/>
      <c r="B8" s="10"/>
      <c r="C8" s="10"/>
      <c r="D8" s="10"/>
      <c r="E8" s="10" t="s">
        <v>65</v>
      </c>
      <c r="F8" s="10"/>
      <c r="G8" s="10"/>
      <c r="H8" s="10"/>
      <c r="I8" s="10"/>
    </row>
    <row r="9" spans="1:24" ht="18" x14ac:dyDescent="0.35">
      <c r="A9" s="10"/>
      <c r="B9" s="10"/>
      <c r="C9" s="10"/>
      <c r="D9" s="10"/>
      <c r="E9" s="10"/>
      <c r="F9" s="10"/>
      <c r="G9" s="10"/>
      <c r="H9" s="10"/>
      <c r="I9" s="10"/>
    </row>
    <row r="10" spans="1:24" ht="18" x14ac:dyDescent="0.35">
      <c r="A10" s="10"/>
      <c r="B10" s="10"/>
      <c r="C10" s="10"/>
      <c r="D10" s="10"/>
    </row>
    <row r="11" spans="1:24" ht="18" x14ac:dyDescent="0.35">
      <c r="A11" s="10"/>
      <c r="B11" s="10"/>
      <c r="C11" s="10"/>
      <c r="D11" s="10"/>
    </row>
    <row r="12" spans="1:24" ht="18.600000000000001" thickBot="1" x14ac:dyDescent="0.4">
      <c r="A12" s="10"/>
      <c r="B12" s="10"/>
      <c r="C12" s="10"/>
      <c r="D12" s="10"/>
    </row>
    <row r="13" spans="1:24" ht="20.100000000000001" customHeight="1" thickBot="1" x14ac:dyDescent="0.4">
      <c r="A13" s="10"/>
      <c r="B13" s="10"/>
      <c r="C13" s="10"/>
      <c r="D13" s="10"/>
      <c r="E13" s="58" t="s">
        <v>85</v>
      </c>
      <c r="F13" s="59"/>
      <c r="G13" s="59"/>
      <c r="H13" s="58" t="s">
        <v>86</v>
      </c>
      <c r="I13" s="59"/>
      <c r="J13" s="59"/>
      <c r="K13" s="59"/>
      <c r="L13" s="59"/>
      <c r="M13" s="60"/>
      <c r="N13" s="13" t="s">
        <v>87</v>
      </c>
      <c r="O13" s="13"/>
      <c r="P13" s="13"/>
      <c r="Q13" s="13"/>
      <c r="R13" s="13"/>
      <c r="S13" s="14"/>
    </row>
    <row r="14" spans="1:24" ht="20.100000000000001" customHeight="1" thickBot="1" x14ac:dyDescent="0.4">
      <c r="A14" s="10"/>
      <c r="B14" s="10"/>
      <c r="C14" s="10"/>
      <c r="D14" s="10"/>
      <c r="E14" s="61" t="s">
        <v>66</v>
      </c>
      <c r="F14" s="28" t="s">
        <v>67</v>
      </c>
      <c r="G14" s="63" t="s">
        <v>70</v>
      </c>
      <c r="H14" s="61">
        <v>6</v>
      </c>
      <c r="I14" s="28">
        <v>5</v>
      </c>
      <c r="J14" s="28">
        <v>4</v>
      </c>
      <c r="K14" s="28">
        <v>3</v>
      </c>
      <c r="L14" s="28">
        <v>2</v>
      </c>
      <c r="M14" s="63">
        <v>1</v>
      </c>
      <c r="N14" s="64">
        <v>6</v>
      </c>
      <c r="O14" s="65">
        <v>5</v>
      </c>
      <c r="P14" s="65">
        <v>4</v>
      </c>
      <c r="Q14" s="65">
        <v>3</v>
      </c>
      <c r="R14" s="65">
        <v>2</v>
      </c>
      <c r="S14" s="66">
        <v>1</v>
      </c>
    </row>
    <row r="15" spans="1:24" ht="20.100000000000001" customHeight="1" x14ac:dyDescent="0.35">
      <c r="A15" s="10"/>
      <c r="B15" s="10"/>
      <c r="C15" s="10"/>
      <c r="D15" s="10"/>
      <c r="E15" s="56">
        <v>1</v>
      </c>
      <c r="F15" s="62" t="s">
        <v>57</v>
      </c>
      <c r="G15" s="57">
        <v>193</v>
      </c>
      <c r="H15" s="67">
        <v>18</v>
      </c>
      <c r="I15" s="68">
        <v>13</v>
      </c>
      <c r="J15" s="68">
        <v>5</v>
      </c>
      <c r="K15" s="68">
        <v>0</v>
      </c>
      <c r="L15" s="68">
        <v>0</v>
      </c>
      <c r="M15" s="69">
        <v>0</v>
      </c>
      <c r="N15" s="67">
        <v>33</v>
      </c>
      <c r="O15" s="68">
        <v>30</v>
      </c>
      <c r="P15" s="68">
        <v>32</v>
      </c>
      <c r="Q15" s="68">
        <v>34</v>
      </c>
      <c r="R15" s="68">
        <v>31</v>
      </c>
      <c r="S15" s="70">
        <v>33</v>
      </c>
    </row>
    <row r="16" spans="1:24" ht="20.100000000000001" customHeight="1" x14ac:dyDescent="0.35">
      <c r="A16" s="10"/>
      <c r="B16" s="10"/>
      <c r="C16" s="10"/>
      <c r="D16" s="10"/>
      <c r="E16" s="34">
        <v>2</v>
      </c>
      <c r="F16" s="35" t="s">
        <v>59</v>
      </c>
      <c r="G16" s="54">
        <v>190</v>
      </c>
      <c r="H16" s="71">
        <v>17</v>
      </c>
      <c r="I16" s="72">
        <v>13</v>
      </c>
      <c r="J16" s="72">
        <v>5</v>
      </c>
      <c r="K16" s="72">
        <v>1</v>
      </c>
      <c r="L16" s="72">
        <v>0</v>
      </c>
      <c r="M16" s="73">
        <v>0</v>
      </c>
      <c r="N16" s="71">
        <v>33</v>
      </c>
      <c r="O16" s="72">
        <v>33</v>
      </c>
      <c r="P16" s="72">
        <v>32</v>
      </c>
      <c r="Q16" s="72">
        <v>31</v>
      </c>
      <c r="R16" s="72">
        <v>29</v>
      </c>
      <c r="S16" s="74">
        <v>32</v>
      </c>
    </row>
    <row r="17" spans="1:19" ht="20.100000000000001" customHeight="1" x14ac:dyDescent="0.35">
      <c r="A17" s="10"/>
      <c r="B17" s="10"/>
      <c r="C17" s="10"/>
      <c r="D17" s="10"/>
      <c r="E17" s="34">
        <v>3</v>
      </c>
      <c r="F17" s="35" t="s">
        <v>58</v>
      </c>
      <c r="G17" s="54">
        <v>187</v>
      </c>
      <c r="H17" s="79">
        <v>14</v>
      </c>
      <c r="I17" s="72">
        <v>16</v>
      </c>
      <c r="J17" s="72">
        <v>5</v>
      </c>
      <c r="K17" s="72">
        <v>1</v>
      </c>
      <c r="L17" s="72">
        <v>0</v>
      </c>
      <c r="M17" s="73">
        <v>0</v>
      </c>
      <c r="N17" s="71">
        <v>35</v>
      </c>
      <c r="O17" s="72">
        <v>31</v>
      </c>
      <c r="P17" s="72">
        <v>34</v>
      </c>
      <c r="Q17" s="72">
        <v>31</v>
      </c>
      <c r="R17" s="72">
        <v>28</v>
      </c>
      <c r="S17" s="74">
        <v>28</v>
      </c>
    </row>
    <row r="18" spans="1:19" ht="20.100000000000001" customHeight="1" x14ac:dyDescent="0.35">
      <c r="A18" s="10"/>
      <c r="B18" s="10"/>
      <c r="C18" s="10"/>
      <c r="D18" s="10"/>
      <c r="E18" s="34">
        <v>4</v>
      </c>
      <c r="F18" s="35" t="s">
        <v>56</v>
      </c>
      <c r="G18" s="54">
        <v>187</v>
      </c>
      <c r="H18" s="71">
        <v>11</v>
      </c>
      <c r="I18" s="72">
        <v>21</v>
      </c>
      <c r="J18" s="72">
        <v>4</v>
      </c>
      <c r="K18" s="72">
        <v>0</v>
      </c>
      <c r="L18" s="72">
        <v>0</v>
      </c>
      <c r="M18" s="73">
        <v>0</v>
      </c>
      <c r="N18" s="71">
        <v>32</v>
      </c>
      <c r="O18" s="72">
        <v>31</v>
      </c>
      <c r="P18" s="72">
        <v>31</v>
      </c>
      <c r="Q18" s="72">
        <v>31</v>
      </c>
      <c r="R18" s="72">
        <v>31</v>
      </c>
      <c r="S18" s="74">
        <v>31</v>
      </c>
    </row>
    <row r="19" spans="1:19" ht="20.100000000000001" customHeight="1" x14ac:dyDescent="0.35">
      <c r="A19" s="10"/>
      <c r="B19" s="10"/>
      <c r="C19" s="10"/>
      <c r="D19" s="10"/>
      <c r="E19" s="34">
        <v>5</v>
      </c>
      <c r="F19" s="35" t="s">
        <v>60</v>
      </c>
      <c r="G19" s="54">
        <v>185</v>
      </c>
      <c r="H19" s="71">
        <v>12</v>
      </c>
      <c r="I19" s="72">
        <v>17</v>
      </c>
      <c r="J19" s="72">
        <v>7</v>
      </c>
      <c r="K19" s="72">
        <v>0</v>
      </c>
      <c r="L19" s="72">
        <v>0</v>
      </c>
      <c r="M19" s="73">
        <v>0</v>
      </c>
      <c r="N19" s="71">
        <v>29</v>
      </c>
      <c r="O19" s="72">
        <v>31</v>
      </c>
      <c r="P19" s="72">
        <v>30</v>
      </c>
      <c r="Q19" s="72">
        <v>32</v>
      </c>
      <c r="R19" s="72">
        <v>31</v>
      </c>
      <c r="S19" s="74">
        <v>32</v>
      </c>
    </row>
    <row r="20" spans="1:19" ht="20.100000000000001" customHeight="1" x14ac:dyDescent="0.35">
      <c r="A20" s="10"/>
      <c r="B20" s="10"/>
      <c r="C20" s="10"/>
      <c r="D20" s="10"/>
      <c r="E20" s="34">
        <v>6</v>
      </c>
      <c r="F20" s="35" t="s">
        <v>55</v>
      </c>
      <c r="G20" s="54">
        <v>172</v>
      </c>
      <c r="H20" s="71">
        <v>12</v>
      </c>
      <c r="I20" s="72">
        <v>11</v>
      </c>
      <c r="J20" s="72">
        <v>8</v>
      </c>
      <c r="K20" s="72">
        <v>3</v>
      </c>
      <c r="L20" s="72">
        <v>2</v>
      </c>
      <c r="M20" s="73">
        <v>0</v>
      </c>
      <c r="N20" s="71">
        <v>31</v>
      </c>
      <c r="O20" s="72">
        <v>31</v>
      </c>
      <c r="P20" s="72">
        <v>31</v>
      </c>
      <c r="Q20" s="72">
        <v>26</v>
      </c>
      <c r="R20" s="72">
        <v>30</v>
      </c>
      <c r="S20" s="74">
        <v>23</v>
      </c>
    </row>
    <row r="21" spans="1:19" ht="20.100000000000001" customHeight="1" x14ac:dyDescent="0.35">
      <c r="A21" s="10"/>
      <c r="B21" s="10"/>
      <c r="C21" s="10"/>
      <c r="D21" s="10"/>
      <c r="E21" s="34">
        <v>7</v>
      </c>
      <c r="F21" s="35" t="s">
        <v>63</v>
      </c>
      <c r="G21" s="54">
        <v>171</v>
      </c>
      <c r="H21" s="71">
        <v>6</v>
      </c>
      <c r="I21" s="72">
        <v>17</v>
      </c>
      <c r="J21" s="72">
        <v>11</v>
      </c>
      <c r="K21" s="72">
        <v>2</v>
      </c>
      <c r="L21" s="72">
        <v>0</v>
      </c>
      <c r="M21" s="73">
        <v>0</v>
      </c>
      <c r="N21" s="71">
        <v>29</v>
      </c>
      <c r="O21" s="72">
        <v>30</v>
      </c>
      <c r="P21" s="72">
        <v>29</v>
      </c>
      <c r="Q21" s="72">
        <v>29</v>
      </c>
      <c r="R21" s="72">
        <v>27</v>
      </c>
      <c r="S21" s="74">
        <v>27</v>
      </c>
    </row>
    <row r="22" spans="1:19" ht="20.100000000000001" customHeight="1" x14ac:dyDescent="0.35">
      <c r="A22" s="10"/>
      <c r="B22" s="10"/>
      <c r="C22" s="10"/>
      <c r="D22" s="10"/>
      <c r="E22" s="34">
        <v>8</v>
      </c>
      <c r="F22" s="35" t="s">
        <v>61</v>
      </c>
      <c r="G22" s="54">
        <v>0</v>
      </c>
      <c r="H22" s="71">
        <v>0</v>
      </c>
      <c r="I22" s="72">
        <v>0</v>
      </c>
      <c r="J22" s="72">
        <v>0</v>
      </c>
      <c r="K22" s="72">
        <v>0</v>
      </c>
      <c r="L22" s="72">
        <v>0</v>
      </c>
      <c r="M22" s="73">
        <v>0</v>
      </c>
      <c r="N22" s="71">
        <v>0</v>
      </c>
      <c r="O22" s="72">
        <v>0</v>
      </c>
      <c r="P22" s="72">
        <v>0</v>
      </c>
      <c r="Q22" s="72">
        <v>0</v>
      </c>
      <c r="R22" s="72">
        <v>0</v>
      </c>
      <c r="S22" s="74">
        <v>0</v>
      </c>
    </row>
    <row r="23" spans="1:19" ht="20.100000000000001" customHeight="1" thickBot="1" x14ac:dyDescent="0.4">
      <c r="A23" s="10"/>
      <c r="B23" s="10"/>
      <c r="C23" s="10"/>
      <c r="D23" s="10"/>
      <c r="E23" s="37">
        <v>8</v>
      </c>
      <c r="F23" s="38" t="s">
        <v>62</v>
      </c>
      <c r="G23" s="55">
        <v>0</v>
      </c>
      <c r="H23" s="75">
        <v>0</v>
      </c>
      <c r="I23" s="76">
        <v>0</v>
      </c>
      <c r="J23" s="76">
        <v>0</v>
      </c>
      <c r="K23" s="76">
        <v>0</v>
      </c>
      <c r="L23" s="76">
        <v>0</v>
      </c>
      <c r="M23" s="77">
        <v>0</v>
      </c>
      <c r="N23" s="75">
        <v>0</v>
      </c>
      <c r="O23" s="76">
        <v>0</v>
      </c>
      <c r="P23" s="76">
        <v>0</v>
      </c>
      <c r="Q23" s="76">
        <v>0</v>
      </c>
      <c r="R23" s="76">
        <v>0</v>
      </c>
      <c r="S23" s="78">
        <v>0</v>
      </c>
    </row>
    <row r="24" spans="1:19" ht="20.100000000000001" customHeight="1" x14ac:dyDescent="0.35">
      <c r="A24" s="10"/>
      <c r="B24" s="10"/>
      <c r="C24" s="10"/>
      <c r="D24" s="10"/>
      <c r="E24" s="10"/>
      <c r="F24" s="10"/>
      <c r="G24" s="10"/>
      <c r="H24" s="10"/>
      <c r="I24" s="10"/>
    </row>
    <row r="25" spans="1:19" ht="20.100000000000001" customHeight="1" thickBot="1" x14ac:dyDescent="0.4">
      <c r="A25" s="10"/>
      <c r="B25" s="10"/>
      <c r="C25" s="10"/>
      <c r="D25" s="10"/>
      <c r="E25" s="10"/>
      <c r="F25" s="10"/>
      <c r="G25" s="10"/>
      <c r="H25" s="10"/>
      <c r="I25" s="10"/>
    </row>
    <row r="26" spans="1:19" ht="20.100000000000001" customHeight="1" thickBot="1" x14ac:dyDescent="0.4">
      <c r="A26" s="10"/>
      <c r="B26" s="12" t="s">
        <v>68</v>
      </c>
      <c r="C26" s="13"/>
      <c r="D26" s="13"/>
      <c r="E26" s="14"/>
      <c r="F26" s="10"/>
      <c r="I26" s="10"/>
    </row>
    <row r="27" spans="1:19" ht="20.100000000000001" customHeight="1" thickBot="1" x14ac:dyDescent="0.4">
      <c r="A27" s="10"/>
      <c r="B27" s="40"/>
      <c r="C27" s="41" t="s">
        <v>69</v>
      </c>
      <c r="D27" s="41" t="s">
        <v>52</v>
      </c>
      <c r="E27" s="42" t="s">
        <v>70</v>
      </c>
      <c r="F27" s="10" t="s">
        <v>75</v>
      </c>
      <c r="G27" s="10"/>
      <c r="I27" s="10"/>
    </row>
    <row r="28" spans="1:19" ht="20.100000000000001" customHeight="1" x14ac:dyDescent="0.35">
      <c r="A28" s="10"/>
      <c r="B28" s="44" t="s">
        <v>71</v>
      </c>
      <c r="C28" s="36">
        <v>54</v>
      </c>
      <c r="D28" s="52" t="s">
        <v>79</v>
      </c>
      <c r="E28" s="45">
        <f>C28*D28</f>
        <v>118.80000000000001</v>
      </c>
      <c r="F28" s="40" t="s">
        <v>76</v>
      </c>
      <c r="G28" s="43">
        <v>118.8</v>
      </c>
      <c r="I28" s="10"/>
    </row>
    <row r="29" spans="1:19" ht="20.100000000000001" customHeight="1" x14ac:dyDescent="0.35">
      <c r="A29" s="10"/>
      <c r="B29" s="44" t="s">
        <v>72</v>
      </c>
      <c r="C29" s="36">
        <v>54</v>
      </c>
      <c r="D29" s="52" t="s">
        <v>80</v>
      </c>
      <c r="E29" s="45">
        <f>C29*D29</f>
        <v>43.2</v>
      </c>
      <c r="F29" s="44" t="s">
        <v>77</v>
      </c>
      <c r="G29" s="45">
        <v>0</v>
      </c>
      <c r="I29" s="10"/>
    </row>
    <row r="30" spans="1:19" ht="20.100000000000001" customHeight="1" x14ac:dyDescent="0.35">
      <c r="A30" s="10"/>
      <c r="B30" s="44" t="s">
        <v>73</v>
      </c>
      <c r="C30" s="36">
        <v>54</v>
      </c>
      <c r="D30" s="52" t="s">
        <v>81</v>
      </c>
      <c r="E30" s="45">
        <f>C30*D30</f>
        <v>54</v>
      </c>
      <c r="F30" s="44" t="s">
        <v>78</v>
      </c>
      <c r="G30" s="45">
        <v>0</v>
      </c>
      <c r="I30" s="10"/>
    </row>
    <row r="31" spans="1:19" ht="20.100000000000001" customHeight="1" thickBot="1" x14ac:dyDescent="0.4">
      <c r="A31" s="10"/>
      <c r="B31" s="46" t="s">
        <v>70</v>
      </c>
      <c r="C31" s="39">
        <v>54</v>
      </c>
      <c r="D31" s="53">
        <v>4</v>
      </c>
      <c r="E31" s="47">
        <f>C31*D31</f>
        <v>216</v>
      </c>
      <c r="F31" s="46" t="s">
        <v>70</v>
      </c>
      <c r="G31" s="47">
        <f>G28+G29+G30</f>
        <v>118.8</v>
      </c>
      <c r="H31" s="10"/>
      <c r="I31" s="10"/>
    </row>
    <row r="32" spans="1:19" ht="20.100000000000001" customHeight="1" thickBot="1" x14ac:dyDescent="0.4">
      <c r="A32" s="10"/>
      <c r="B32" s="10"/>
      <c r="C32" s="10"/>
      <c r="D32" s="10"/>
      <c r="E32" s="10"/>
      <c r="F32" s="10"/>
      <c r="G32" s="10"/>
      <c r="H32" s="10"/>
      <c r="I32" s="10"/>
    </row>
    <row r="33" spans="1:9" ht="20.100000000000001" customHeight="1" thickBot="1" x14ac:dyDescent="0.4">
      <c r="A33" s="10"/>
      <c r="B33" s="48"/>
      <c r="C33" s="49"/>
      <c r="D33" s="50" t="s">
        <v>74</v>
      </c>
      <c r="E33" s="51">
        <f>E28+E29</f>
        <v>162</v>
      </c>
      <c r="F33" s="10"/>
      <c r="G33" s="10"/>
      <c r="H33" s="10"/>
      <c r="I33" s="10"/>
    </row>
    <row r="34" spans="1:9" ht="20.100000000000001" customHeight="1" x14ac:dyDescent="0.3"/>
    <row r="35" spans="1:9" ht="20.100000000000001" customHeight="1" x14ac:dyDescent="0.3">
      <c r="B35" t="s">
        <v>82</v>
      </c>
    </row>
    <row r="36" spans="1:9" ht="20.100000000000001" customHeight="1" x14ac:dyDescent="0.3">
      <c r="B36" t="s">
        <v>83</v>
      </c>
    </row>
    <row r="37" spans="1:9" ht="20.100000000000001" customHeight="1" x14ac:dyDescent="0.3"/>
    <row r="38" spans="1:9" ht="20.100000000000001" customHeight="1" x14ac:dyDescent="0.3"/>
    <row r="39" spans="1:9" ht="20.100000000000001" customHeight="1" x14ac:dyDescent="0.3"/>
    <row r="40" spans="1:9" ht="20.100000000000001" customHeight="1" x14ac:dyDescent="0.3"/>
    <row r="41" spans="1:9" ht="20.100000000000001" customHeight="1" x14ac:dyDescent="0.3"/>
  </sheetData>
  <sortState ref="A1">
    <sortCondition descending="1" ref="A1"/>
  </sortState>
  <pageMargins left="0.59055118110236204" right="0.39370078740157499" top="0.39370078740157499" bottom="0.39370078740157499" header="0.31496062992126" footer="0.31496062992126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3" r:id="rId4" name="Castelré">
              <controlPr defaultSize="0" autoFill="0" autoLine="0" autoPict="0">
                <anchor moveWithCells="1">
                  <from>
                    <xdr:col>28</xdr:col>
                    <xdr:colOff>114300</xdr:colOff>
                    <xdr:row>0</xdr:row>
                    <xdr:rowOff>213360</xdr:rowOff>
                  </from>
                  <to>
                    <xdr:col>31</xdr:col>
                    <xdr:colOff>190500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5" name="Hoogstraten">
              <controlPr defaultSize="0" autoFill="0" autoLine="0" autoPict="0">
                <anchor moveWithCells="1">
                  <from>
                    <xdr:col>28</xdr:col>
                    <xdr:colOff>114300</xdr:colOff>
                    <xdr:row>1</xdr:row>
                    <xdr:rowOff>213360</xdr:rowOff>
                  </from>
                  <to>
                    <xdr:col>31</xdr:col>
                    <xdr:colOff>190500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6" name="Loenhout">
              <controlPr defaultSize="0" autoFill="0" autoLine="0" autoPict="0">
                <anchor moveWithCells="1">
                  <from>
                    <xdr:col>28</xdr:col>
                    <xdr:colOff>114300</xdr:colOff>
                    <xdr:row>2</xdr:row>
                    <xdr:rowOff>213360</xdr:rowOff>
                  </from>
                  <to>
                    <xdr:col>31</xdr:col>
                    <xdr:colOff>190500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7" name="Meer">
              <controlPr defaultSize="0" autoFill="0" autoLine="0" autoPict="0">
                <anchor moveWithCells="1">
                  <from>
                    <xdr:col>28</xdr:col>
                    <xdr:colOff>114300</xdr:colOff>
                    <xdr:row>3</xdr:row>
                    <xdr:rowOff>213360</xdr:rowOff>
                  </from>
                  <to>
                    <xdr:col>31</xdr:col>
                    <xdr:colOff>190500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8" name="Meerle">
              <controlPr defaultSize="0" autoFill="0" autoLine="0" autoPict="0">
                <anchor moveWithCells="1">
                  <from>
                    <xdr:col>28</xdr:col>
                    <xdr:colOff>114300</xdr:colOff>
                    <xdr:row>4</xdr:row>
                    <xdr:rowOff>213360</xdr:rowOff>
                  </from>
                  <to>
                    <xdr:col>31</xdr:col>
                    <xdr:colOff>190500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9" name="Minderhout">
              <controlPr defaultSize="0" autoFill="0" autoLine="0" autoPict="0">
                <anchor moveWithCells="1">
                  <from>
                    <xdr:col>28</xdr:col>
                    <xdr:colOff>114300</xdr:colOff>
                    <xdr:row>5</xdr:row>
                    <xdr:rowOff>213360</xdr:rowOff>
                  </from>
                  <to>
                    <xdr:col>31</xdr:col>
                    <xdr:colOff>190500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0" name="Rijsbergen">
              <controlPr defaultSize="0" autoFill="0" autoLine="0" autoPict="0">
                <anchor moveWithCells="1">
                  <from>
                    <xdr:col>28</xdr:col>
                    <xdr:colOff>114300</xdr:colOff>
                    <xdr:row>6</xdr:row>
                    <xdr:rowOff>213360</xdr:rowOff>
                  </from>
                  <to>
                    <xdr:col>31</xdr:col>
                    <xdr:colOff>190500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1" name="Sprundel">
              <controlPr defaultSize="0" autoFill="0" autoLine="0" autoPict="0">
                <anchor moveWithCells="1">
                  <from>
                    <xdr:col>28</xdr:col>
                    <xdr:colOff>114300</xdr:colOff>
                    <xdr:row>7</xdr:row>
                    <xdr:rowOff>213360</xdr:rowOff>
                  </from>
                  <to>
                    <xdr:col>31</xdr:col>
                    <xdr:colOff>190500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2" name="Wortel">
              <controlPr defaultSize="0" autoFill="0" autoLine="0" autoPict="0">
                <anchor moveWithCells="1">
                  <from>
                    <xdr:col>28</xdr:col>
                    <xdr:colOff>114300</xdr:colOff>
                    <xdr:row>8</xdr:row>
                    <xdr:rowOff>213360</xdr:rowOff>
                  </from>
                  <to>
                    <xdr:col>31</xdr:col>
                    <xdr:colOff>190500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3" name="Niet_markeren">
              <controlPr defaultSize="0" autoFill="0" autoLine="0" autoPict="0">
                <anchor moveWithCells="1">
                  <from>
                    <xdr:col>28</xdr:col>
                    <xdr:colOff>114300</xdr:colOff>
                    <xdr:row>9</xdr:row>
                    <xdr:rowOff>198120</xdr:rowOff>
                  </from>
                  <to>
                    <xdr:col>31</xdr:col>
                    <xdr:colOff>190500</xdr:colOff>
                    <xdr:row>10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>
    <pageSetUpPr fitToPage="1"/>
  </sheetPr>
  <dimension ref="A1:AE58"/>
  <sheetViews>
    <sheetView workbookViewId="0"/>
  </sheetViews>
  <sheetFormatPr defaultRowHeight="14.4" x14ac:dyDescent="0.3"/>
  <cols>
    <col min="2" max="2" width="7.6640625" style="80" bestFit="1" customWidth="1"/>
    <col min="3" max="3" width="14.33203125" customWidth="1"/>
    <col min="4" max="5" width="5.109375" style="80" customWidth="1"/>
    <col min="6" max="6" width="32.44140625" customWidth="1"/>
    <col min="7" max="12" width="5.6640625" style="80" customWidth="1"/>
    <col min="13" max="13" width="8.33203125" style="80" customWidth="1"/>
    <col min="14" max="15" width="9.109375" style="80"/>
    <col min="16" max="16" width="4.33203125" customWidth="1"/>
    <col min="17" max="23" width="0" hidden="1" customWidth="1"/>
    <col min="24" max="25" width="0" style="80" hidden="1" customWidth="1"/>
    <col min="26" max="30" width="0" hidden="1" customWidth="1"/>
  </cols>
  <sheetData>
    <row r="1" spans="1:31" s="80" customFormat="1" ht="15" thickBot="1" x14ac:dyDescent="0.35">
      <c r="A1" s="80">
        <v>1</v>
      </c>
      <c r="B1" s="80">
        <v>2</v>
      </c>
      <c r="C1" s="80">
        <v>3</v>
      </c>
      <c r="D1" s="80">
        <v>4</v>
      </c>
      <c r="E1" s="80">
        <v>5</v>
      </c>
      <c r="F1" s="80">
        <v>6</v>
      </c>
      <c r="G1" s="80">
        <v>7</v>
      </c>
      <c r="H1" s="80">
        <v>8</v>
      </c>
      <c r="I1" s="80">
        <v>9</v>
      </c>
      <c r="J1" s="80">
        <v>10</v>
      </c>
      <c r="K1" s="80">
        <v>11</v>
      </c>
      <c r="L1" s="80">
        <v>12</v>
      </c>
      <c r="M1" s="80">
        <v>13</v>
      </c>
      <c r="N1" s="80">
        <v>14</v>
      </c>
      <c r="O1" s="80">
        <v>15</v>
      </c>
      <c r="P1" s="80">
        <v>16</v>
      </c>
      <c r="Q1" s="80">
        <v>17</v>
      </c>
      <c r="R1" s="80">
        <v>18</v>
      </c>
      <c r="S1" s="80">
        <v>19</v>
      </c>
      <c r="T1" s="80">
        <v>20</v>
      </c>
      <c r="U1" s="80">
        <v>21</v>
      </c>
      <c r="V1" s="80">
        <v>22</v>
      </c>
      <c r="W1" s="80">
        <v>23</v>
      </c>
      <c r="X1" s="80">
        <v>24</v>
      </c>
      <c r="Y1" s="80">
        <v>25</v>
      </c>
      <c r="Z1" s="80">
        <v>26</v>
      </c>
      <c r="AA1" s="80">
        <v>27</v>
      </c>
      <c r="AB1" s="80">
        <v>28</v>
      </c>
      <c r="AC1" s="80">
        <v>29</v>
      </c>
      <c r="AD1" s="80">
        <v>30</v>
      </c>
      <c r="AE1" s="80">
        <v>31</v>
      </c>
    </row>
    <row r="2" spans="1:31" x14ac:dyDescent="0.3">
      <c r="B2" s="81"/>
      <c r="C2" s="2"/>
      <c r="D2" s="82"/>
      <c r="E2" s="7"/>
      <c r="F2" s="5"/>
      <c r="G2" s="81" t="s">
        <v>88</v>
      </c>
      <c r="H2" s="83"/>
      <c r="I2" s="83"/>
      <c r="J2" s="83"/>
      <c r="K2" s="83"/>
      <c r="L2" s="84"/>
      <c r="M2" s="85"/>
      <c r="N2" s="83" t="s">
        <v>73</v>
      </c>
      <c r="O2" s="84" t="s">
        <v>73</v>
      </c>
    </row>
    <row r="3" spans="1:31" x14ac:dyDescent="0.3">
      <c r="B3" s="86" t="s">
        <v>89</v>
      </c>
      <c r="C3" s="3" t="s">
        <v>73</v>
      </c>
      <c r="D3" s="87"/>
      <c r="E3" s="8" t="s">
        <v>49</v>
      </c>
      <c r="F3" s="6" t="s">
        <v>90</v>
      </c>
      <c r="G3" s="86">
        <v>1</v>
      </c>
      <c r="H3" s="88">
        <v>2</v>
      </c>
      <c r="I3" s="88">
        <v>3</v>
      </c>
      <c r="J3" s="88">
        <v>4</v>
      </c>
      <c r="K3" s="88">
        <v>5</v>
      </c>
      <c r="L3" s="89">
        <v>6</v>
      </c>
      <c r="M3" s="90" t="s">
        <v>70</v>
      </c>
      <c r="N3" s="88" t="s">
        <v>70</v>
      </c>
      <c r="O3" s="89" t="s">
        <v>91</v>
      </c>
    </row>
    <row r="4" spans="1:31" ht="15" thickBot="1" x14ac:dyDescent="0.35">
      <c r="B4" s="91"/>
      <c r="C4" s="4"/>
      <c r="D4" s="92"/>
      <c r="E4" s="9"/>
      <c r="F4" s="93"/>
      <c r="G4" s="91"/>
      <c r="H4" s="94"/>
      <c r="I4" s="94"/>
      <c r="J4" s="94"/>
      <c r="K4" s="94"/>
      <c r="L4" s="95"/>
      <c r="M4" s="96"/>
      <c r="N4" s="94"/>
      <c r="O4" s="95"/>
    </row>
    <row r="5" spans="1:31" ht="24.9" customHeight="1" x14ac:dyDescent="0.3">
      <c r="B5" s="97">
        <v>1</v>
      </c>
      <c r="C5" s="98" t="s">
        <v>57</v>
      </c>
      <c r="D5" s="99">
        <v>1</v>
      </c>
      <c r="E5" s="100">
        <v>314</v>
      </c>
      <c r="F5" s="101" t="s">
        <v>12</v>
      </c>
      <c r="G5" s="102">
        <v>6</v>
      </c>
      <c r="H5" s="103">
        <v>6</v>
      </c>
      <c r="I5" s="103">
        <v>6</v>
      </c>
      <c r="J5" s="103">
        <v>4</v>
      </c>
      <c r="K5" s="103">
        <v>6</v>
      </c>
      <c r="L5" s="104">
        <v>5</v>
      </c>
      <c r="M5" s="105">
        <f t="shared" ref="M5:M58" si="0">SUM(G5:L5)</f>
        <v>33</v>
      </c>
      <c r="N5" s="106">
        <f>SUM(M5:M10)</f>
        <v>193</v>
      </c>
      <c r="O5" s="107">
        <v>6</v>
      </c>
      <c r="X5" s="108" t="s">
        <v>92</v>
      </c>
      <c r="Y5" s="109">
        <f>SUM(L5:L10)</f>
        <v>33</v>
      </c>
    </row>
    <row r="6" spans="1:31" ht="24.9" customHeight="1" x14ac:dyDescent="0.3">
      <c r="B6" s="110"/>
      <c r="C6" s="111"/>
      <c r="D6" s="112">
        <v>2</v>
      </c>
      <c r="E6" s="113">
        <v>337</v>
      </c>
      <c r="F6" s="114" t="s">
        <v>9</v>
      </c>
      <c r="G6" s="115">
        <v>6</v>
      </c>
      <c r="H6" s="116">
        <v>5</v>
      </c>
      <c r="I6" s="116">
        <v>6</v>
      </c>
      <c r="J6" s="116">
        <v>5</v>
      </c>
      <c r="K6" s="116">
        <v>5</v>
      </c>
      <c r="L6" s="117">
        <v>6</v>
      </c>
      <c r="M6" s="118">
        <f t="shared" si="0"/>
        <v>33</v>
      </c>
      <c r="N6" s="116"/>
      <c r="O6" s="117"/>
      <c r="X6" s="119" t="s">
        <v>93</v>
      </c>
      <c r="Y6" s="120">
        <f>SUM(K5:K10)</f>
        <v>30</v>
      </c>
    </row>
    <row r="7" spans="1:31" ht="24.9" customHeight="1" x14ac:dyDescent="0.3">
      <c r="B7" s="110"/>
      <c r="C7" s="111"/>
      <c r="D7" s="112">
        <v>3</v>
      </c>
      <c r="E7" s="113">
        <v>327</v>
      </c>
      <c r="F7" s="114" t="s">
        <v>26</v>
      </c>
      <c r="G7" s="115">
        <v>4</v>
      </c>
      <c r="H7" s="116">
        <v>5</v>
      </c>
      <c r="I7" s="116">
        <v>5</v>
      </c>
      <c r="J7" s="116">
        <v>6</v>
      </c>
      <c r="K7" s="116">
        <v>4</v>
      </c>
      <c r="L7" s="117">
        <v>6</v>
      </c>
      <c r="M7" s="118">
        <f t="shared" si="0"/>
        <v>30</v>
      </c>
      <c r="N7" s="116"/>
      <c r="O7" s="117"/>
      <c r="X7" s="121" t="s">
        <v>94</v>
      </c>
      <c r="Y7" s="122">
        <f>SUM(J5:J10)</f>
        <v>32</v>
      </c>
    </row>
    <row r="8" spans="1:31" ht="24.9" customHeight="1" x14ac:dyDescent="0.3">
      <c r="B8" s="110"/>
      <c r="C8" s="111"/>
      <c r="D8" s="112">
        <v>4</v>
      </c>
      <c r="E8" s="113">
        <v>330</v>
      </c>
      <c r="F8" s="114" t="s">
        <v>10</v>
      </c>
      <c r="G8" s="115">
        <v>5</v>
      </c>
      <c r="H8" s="116">
        <v>6</v>
      </c>
      <c r="I8" s="116">
        <v>5</v>
      </c>
      <c r="J8" s="116">
        <v>6</v>
      </c>
      <c r="K8" s="116">
        <v>6</v>
      </c>
      <c r="L8" s="117">
        <v>5</v>
      </c>
      <c r="M8" s="118">
        <f t="shared" si="0"/>
        <v>33</v>
      </c>
      <c r="N8" s="116"/>
      <c r="O8" s="117"/>
      <c r="X8" s="123" t="s">
        <v>95</v>
      </c>
      <c r="Y8" s="124">
        <f>SUM(I5:I10)</f>
        <v>34</v>
      </c>
    </row>
    <row r="9" spans="1:31" ht="24.9" customHeight="1" x14ac:dyDescent="0.3">
      <c r="B9" s="110"/>
      <c r="C9" s="111"/>
      <c r="D9" s="112">
        <v>5</v>
      </c>
      <c r="E9" s="113">
        <v>345</v>
      </c>
      <c r="F9" s="114" t="s">
        <v>24</v>
      </c>
      <c r="G9" s="115">
        <v>6</v>
      </c>
      <c r="H9" s="116">
        <v>5</v>
      </c>
      <c r="I9" s="116">
        <v>6</v>
      </c>
      <c r="J9" s="116">
        <v>5</v>
      </c>
      <c r="K9" s="116">
        <v>4</v>
      </c>
      <c r="L9" s="117">
        <v>5</v>
      </c>
      <c r="M9" s="118">
        <f t="shared" si="0"/>
        <v>31</v>
      </c>
      <c r="N9" s="116"/>
      <c r="O9" s="117"/>
      <c r="X9" s="125" t="s">
        <v>96</v>
      </c>
      <c r="Y9" s="126">
        <f>SUM(H5:H10)</f>
        <v>31</v>
      </c>
    </row>
    <row r="10" spans="1:31" ht="24.9" customHeight="1" thickBot="1" x14ac:dyDescent="0.35">
      <c r="B10" s="127"/>
      <c r="C10" s="128"/>
      <c r="D10" s="129">
        <v>6</v>
      </c>
      <c r="E10" s="130">
        <v>328</v>
      </c>
      <c r="F10" s="131" t="s">
        <v>7</v>
      </c>
      <c r="G10" s="132">
        <v>6</v>
      </c>
      <c r="H10" s="133">
        <v>4</v>
      </c>
      <c r="I10" s="133">
        <v>6</v>
      </c>
      <c r="J10" s="133">
        <v>6</v>
      </c>
      <c r="K10" s="133">
        <v>5</v>
      </c>
      <c r="L10" s="134">
        <v>6</v>
      </c>
      <c r="M10" s="135">
        <f t="shared" si="0"/>
        <v>33</v>
      </c>
      <c r="N10" s="133"/>
      <c r="O10" s="134"/>
      <c r="X10" s="136" t="s">
        <v>97</v>
      </c>
      <c r="Y10" s="137">
        <f>SUM(G5:G10)</f>
        <v>33</v>
      </c>
    </row>
    <row r="11" spans="1:31" ht="24.9" customHeight="1" x14ac:dyDescent="0.3">
      <c r="B11" s="97">
        <v>2</v>
      </c>
      <c r="C11" s="98" t="s">
        <v>60</v>
      </c>
      <c r="D11" s="99">
        <v>1</v>
      </c>
      <c r="E11" s="100">
        <v>665</v>
      </c>
      <c r="F11" s="101" t="s">
        <v>5</v>
      </c>
      <c r="G11" s="102">
        <v>6</v>
      </c>
      <c r="H11" s="103">
        <v>5</v>
      </c>
      <c r="I11" s="103">
        <v>5</v>
      </c>
      <c r="J11" s="103">
        <v>5</v>
      </c>
      <c r="K11" s="103">
        <v>6</v>
      </c>
      <c r="L11" s="104">
        <v>6</v>
      </c>
      <c r="M11" s="105">
        <f t="shared" si="0"/>
        <v>33</v>
      </c>
      <c r="N11" s="106">
        <f>SUM(M11:M16)</f>
        <v>185</v>
      </c>
      <c r="O11" s="107">
        <v>1</v>
      </c>
      <c r="X11" s="108" t="s">
        <v>92</v>
      </c>
      <c r="Y11" s="109">
        <f>SUM(L11:L16)</f>
        <v>29</v>
      </c>
    </row>
    <row r="12" spans="1:31" ht="24.9" customHeight="1" x14ac:dyDescent="0.3">
      <c r="B12" s="110"/>
      <c r="C12" s="111"/>
      <c r="D12" s="112">
        <v>2</v>
      </c>
      <c r="E12" s="113">
        <v>610</v>
      </c>
      <c r="F12" s="114" t="s">
        <v>34</v>
      </c>
      <c r="G12" s="115">
        <v>5</v>
      </c>
      <c r="H12" s="116">
        <v>5</v>
      </c>
      <c r="I12" s="116">
        <v>5</v>
      </c>
      <c r="J12" s="116">
        <v>5</v>
      </c>
      <c r="K12" s="116">
        <v>4</v>
      </c>
      <c r="L12" s="117">
        <v>4</v>
      </c>
      <c r="M12" s="118">
        <f t="shared" si="0"/>
        <v>28</v>
      </c>
      <c r="N12" s="116"/>
      <c r="O12" s="117"/>
      <c r="X12" s="119" t="s">
        <v>93</v>
      </c>
      <c r="Y12" s="120">
        <f>SUM(K11:K16)</f>
        <v>31</v>
      </c>
    </row>
    <row r="13" spans="1:31" ht="24.9" customHeight="1" x14ac:dyDescent="0.3">
      <c r="B13" s="110"/>
      <c r="C13" s="111"/>
      <c r="D13" s="112">
        <v>3</v>
      </c>
      <c r="E13" s="113">
        <v>641</v>
      </c>
      <c r="F13" s="114" t="s">
        <v>18</v>
      </c>
      <c r="G13" s="115">
        <v>6</v>
      </c>
      <c r="H13" s="116">
        <v>6</v>
      </c>
      <c r="I13" s="116">
        <v>6</v>
      </c>
      <c r="J13" s="116">
        <v>4</v>
      </c>
      <c r="K13" s="116">
        <v>5</v>
      </c>
      <c r="L13" s="117">
        <v>5</v>
      </c>
      <c r="M13" s="118">
        <f t="shared" si="0"/>
        <v>32</v>
      </c>
      <c r="N13" s="116"/>
      <c r="O13" s="117"/>
      <c r="X13" s="121" t="s">
        <v>94</v>
      </c>
      <c r="Y13" s="122">
        <f>SUM(J11:J16)</f>
        <v>30</v>
      </c>
    </row>
    <row r="14" spans="1:31" ht="24.9" customHeight="1" x14ac:dyDescent="0.3">
      <c r="B14" s="110"/>
      <c r="C14" s="111"/>
      <c r="D14" s="112">
        <v>4</v>
      </c>
      <c r="E14" s="113">
        <v>619</v>
      </c>
      <c r="F14" s="114" t="s">
        <v>38</v>
      </c>
      <c r="G14" s="115">
        <v>4</v>
      </c>
      <c r="H14" s="116">
        <v>5</v>
      </c>
      <c r="I14" s="116">
        <v>4</v>
      </c>
      <c r="J14" s="116">
        <v>5</v>
      </c>
      <c r="K14" s="116">
        <v>5</v>
      </c>
      <c r="L14" s="117">
        <v>4</v>
      </c>
      <c r="M14" s="118">
        <f t="shared" si="0"/>
        <v>27</v>
      </c>
      <c r="N14" s="116"/>
      <c r="O14" s="117"/>
      <c r="X14" s="123" t="s">
        <v>95</v>
      </c>
      <c r="Y14" s="124">
        <f>SUM(I11:I16)</f>
        <v>32</v>
      </c>
    </row>
    <row r="15" spans="1:31" ht="24.9" customHeight="1" x14ac:dyDescent="0.3">
      <c r="B15" s="110"/>
      <c r="C15" s="111"/>
      <c r="D15" s="112">
        <v>5</v>
      </c>
      <c r="E15" s="113">
        <v>661</v>
      </c>
      <c r="F15" s="114" t="s">
        <v>0</v>
      </c>
      <c r="G15" s="115">
        <v>6</v>
      </c>
      <c r="H15" s="116">
        <v>5</v>
      </c>
      <c r="I15" s="116">
        <v>6</v>
      </c>
      <c r="J15" s="116">
        <v>6</v>
      </c>
      <c r="K15" s="116">
        <v>6</v>
      </c>
      <c r="L15" s="117">
        <v>6</v>
      </c>
      <c r="M15" s="118">
        <f t="shared" si="0"/>
        <v>35</v>
      </c>
      <c r="N15" s="116"/>
      <c r="O15" s="117"/>
      <c r="X15" s="125" t="s">
        <v>96</v>
      </c>
      <c r="Y15" s="126">
        <f>SUM(H11:H16)</f>
        <v>31</v>
      </c>
    </row>
    <row r="16" spans="1:31" ht="24.9" customHeight="1" thickBot="1" x14ac:dyDescent="0.35">
      <c r="B16" s="127"/>
      <c r="C16" s="128"/>
      <c r="D16" s="129">
        <v>6</v>
      </c>
      <c r="E16" s="130">
        <v>668</v>
      </c>
      <c r="F16" s="131" t="s">
        <v>28</v>
      </c>
      <c r="G16" s="132">
        <v>5</v>
      </c>
      <c r="H16" s="133">
        <v>5</v>
      </c>
      <c r="I16" s="133">
        <v>6</v>
      </c>
      <c r="J16" s="133">
        <v>5</v>
      </c>
      <c r="K16" s="133">
        <v>5</v>
      </c>
      <c r="L16" s="134">
        <v>4</v>
      </c>
      <c r="M16" s="135">
        <f t="shared" si="0"/>
        <v>30</v>
      </c>
      <c r="N16" s="133"/>
      <c r="O16" s="134"/>
      <c r="X16" s="136" t="s">
        <v>97</v>
      </c>
      <c r="Y16" s="137">
        <f>SUM(G11:G16)</f>
        <v>32</v>
      </c>
    </row>
    <row r="17" spans="2:25" ht="24.9" customHeight="1" x14ac:dyDescent="0.3">
      <c r="B17" s="97">
        <v>3</v>
      </c>
      <c r="C17" s="98" t="s">
        <v>56</v>
      </c>
      <c r="D17" s="99">
        <v>1</v>
      </c>
      <c r="E17" s="100">
        <v>208</v>
      </c>
      <c r="F17" s="101" t="s">
        <v>13</v>
      </c>
      <c r="G17" s="102">
        <v>6</v>
      </c>
      <c r="H17" s="103">
        <v>5</v>
      </c>
      <c r="I17" s="103">
        <v>5</v>
      </c>
      <c r="J17" s="103">
        <v>5</v>
      </c>
      <c r="K17" s="103">
        <v>5</v>
      </c>
      <c r="L17" s="104">
        <v>6</v>
      </c>
      <c r="M17" s="105">
        <f t="shared" si="0"/>
        <v>32</v>
      </c>
      <c r="N17" s="106">
        <f>SUM(M17:M22)</f>
        <v>187</v>
      </c>
      <c r="O17" s="107">
        <v>8</v>
      </c>
      <c r="X17" s="108" t="s">
        <v>92</v>
      </c>
      <c r="Y17" s="109">
        <f>SUM(L17:L22)</f>
        <v>32</v>
      </c>
    </row>
    <row r="18" spans="2:25" ht="24.9" customHeight="1" x14ac:dyDescent="0.3">
      <c r="B18" s="110"/>
      <c r="C18" s="111"/>
      <c r="D18" s="112">
        <v>2</v>
      </c>
      <c r="E18" s="113">
        <v>200</v>
      </c>
      <c r="F18" s="114" t="s">
        <v>11</v>
      </c>
      <c r="G18" s="115">
        <v>6</v>
      </c>
      <c r="H18" s="116">
        <v>5</v>
      </c>
      <c r="I18" s="116">
        <v>5</v>
      </c>
      <c r="J18" s="116">
        <v>6</v>
      </c>
      <c r="K18" s="116">
        <v>6</v>
      </c>
      <c r="L18" s="117">
        <v>5</v>
      </c>
      <c r="M18" s="118">
        <f t="shared" si="0"/>
        <v>33</v>
      </c>
      <c r="N18" s="116"/>
      <c r="O18" s="117"/>
      <c r="X18" s="119" t="s">
        <v>93</v>
      </c>
      <c r="Y18" s="120">
        <f>SUM(K17:K22)</f>
        <v>31</v>
      </c>
    </row>
    <row r="19" spans="2:25" ht="24.9" customHeight="1" x14ac:dyDescent="0.3">
      <c r="B19" s="110"/>
      <c r="C19" s="111"/>
      <c r="D19" s="112">
        <v>3</v>
      </c>
      <c r="E19" s="113">
        <v>220</v>
      </c>
      <c r="F19" s="114" t="s">
        <v>20</v>
      </c>
      <c r="G19" s="115">
        <v>5</v>
      </c>
      <c r="H19" s="116">
        <v>4</v>
      </c>
      <c r="I19" s="116">
        <v>5</v>
      </c>
      <c r="J19" s="116">
        <v>6</v>
      </c>
      <c r="K19" s="116">
        <v>5</v>
      </c>
      <c r="L19" s="117">
        <v>6</v>
      </c>
      <c r="M19" s="118">
        <f t="shared" si="0"/>
        <v>31</v>
      </c>
      <c r="N19" s="116"/>
      <c r="O19" s="117"/>
      <c r="X19" s="121" t="s">
        <v>94</v>
      </c>
      <c r="Y19" s="122">
        <f>SUM(J17:J22)</f>
        <v>31</v>
      </c>
    </row>
    <row r="20" spans="2:25" ht="24.9" customHeight="1" x14ac:dyDescent="0.3">
      <c r="B20" s="110"/>
      <c r="C20" s="111"/>
      <c r="D20" s="112">
        <v>4</v>
      </c>
      <c r="E20" s="113">
        <v>251</v>
      </c>
      <c r="F20" s="114" t="s">
        <v>31</v>
      </c>
      <c r="G20" s="115">
        <v>5</v>
      </c>
      <c r="H20" s="116">
        <v>5</v>
      </c>
      <c r="I20" s="116">
        <v>5</v>
      </c>
      <c r="J20" s="116">
        <v>4</v>
      </c>
      <c r="K20" s="116">
        <v>5</v>
      </c>
      <c r="L20" s="117">
        <v>5</v>
      </c>
      <c r="M20" s="118">
        <f t="shared" si="0"/>
        <v>29</v>
      </c>
      <c r="N20" s="116"/>
      <c r="O20" s="117"/>
      <c r="X20" s="123" t="s">
        <v>95</v>
      </c>
      <c r="Y20" s="124">
        <f>SUM(I17:I22)</f>
        <v>31</v>
      </c>
    </row>
    <row r="21" spans="2:25" ht="24.9" customHeight="1" x14ac:dyDescent="0.3">
      <c r="B21" s="110"/>
      <c r="C21" s="111"/>
      <c r="D21" s="112">
        <v>5</v>
      </c>
      <c r="E21" s="113">
        <v>222</v>
      </c>
      <c r="F21" s="114" t="s">
        <v>22</v>
      </c>
      <c r="G21" s="115">
        <v>4</v>
      </c>
      <c r="H21" s="116">
        <v>6</v>
      </c>
      <c r="I21" s="116">
        <v>5</v>
      </c>
      <c r="J21" s="116">
        <v>5</v>
      </c>
      <c r="K21" s="116">
        <v>6</v>
      </c>
      <c r="L21" s="117">
        <v>5</v>
      </c>
      <c r="M21" s="118">
        <f t="shared" si="0"/>
        <v>31</v>
      </c>
      <c r="N21" s="116"/>
      <c r="O21" s="117"/>
      <c r="X21" s="125" t="s">
        <v>96</v>
      </c>
      <c r="Y21" s="126">
        <f>SUM(H17:H22)</f>
        <v>31</v>
      </c>
    </row>
    <row r="22" spans="2:25" ht="24.9" customHeight="1" thickBot="1" x14ac:dyDescent="0.35">
      <c r="B22" s="127"/>
      <c r="C22" s="128"/>
      <c r="D22" s="129">
        <v>6</v>
      </c>
      <c r="E22" s="130">
        <v>204</v>
      </c>
      <c r="F22" s="131" t="s">
        <v>23</v>
      </c>
      <c r="G22" s="132">
        <v>5</v>
      </c>
      <c r="H22" s="133">
        <v>6</v>
      </c>
      <c r="I22" s="133">
        <v>6</v>
      </c>
      <c r="J22" s="133">
        <v>5</v>
      </c>
      <c r="K22" s="133">
        <v>4</v>
      </c>
      <c r="L22" s="134">
        <v>5</v>
      </c>
      <c r="M22" s="135">
        <f t="shared" si="0"/>
        <v>31</v>
      </c>
      <c r="N22" s="133"/>
      <c r="O22" s="134"/>
      <c r="X22" s="136" t="s">
        <v>97</v>
      </c>
      <c r="Y22" s="137">
        <f>SUM(G17:G22)</f>
        <v>31</v>
      </c>
    </row>
    <row r="23" spans="2:25" ht="24.9" customHeight="1" x14ac:dyDescent="0.3">
      <c r="B23" s="97">
        <v>4</v>
      </c>
      <c r="C23" s="98" t="s">
        <v>63</v>
      </c>
      <c r="D23" s="99">
        <v>1</v>
      </c>
      <c r="E23" s="100">
        <v>910</v>
      </c>
      <c r="F23" s="101" t="s">
        <v>35</v>
      </c>
      <c r="G23" s="102">
        <v>4</v>
      </c>
      <c r="H23" s="103">
        <v>5</v>
      </c>
      <c r="I23" s="103">
        <v>4</v>
      </c>
      <c r="J23" s="103">
        <v>4</v>
      </c>
      <c r="K23" s="103">
        <v>5</v>
      </c>
      <c r="L23" s="104">
        <v>5</v>
      </c>
      <c r="M23" s="105">
        <f t="shared" si="0"/>
        <v>27</v>
      </c>
      <c r="N23" s="106">
        <f>SUM(M23:M28)</f>
        <v>171</v>
      </c>
      <c r="O23" s="107">
        <v>2</v>
      </c>
      <c r="X23" s="108" t="s">
        <v>92</v>
      </c>
      <c r="Y23" s="109">
        <f>SUM(L23:L28)</f>
        <v>29</v>
      </c>
    </row>
    <row r="24" spans="2:25" ht="24.9" customHeight="1" x14ac:dyDescent="0.3">
      <c r="B24" s="110"/>
      <c r="C24" s="111"/>
      <c r="D24" s="112">
        <v>2</v>
      </c>
      <c r="E24" s="113">
        <v>936</v>
      </c>
      <c r="F24" s="114" t="s">
        <v>33</v>
      </c>
      <c r="G24" s="115">
        <v>5</v>
      </c>
      <c r="H24" s="116">
        <v>5</v>
      </c>
      <c r="I24" s="116">
        <v>5</v>
      </c>
      <c r="J24" s="116">
        <v>5</v>
      </c>
      <c r="K24" s="116">
        <v>4</v>
      </c>
      <c r="L24" s="117">
        <v>4</v>
      </c>
      <c r="M24" s="118">
        <f t="shared" si="0"/>
        <v>28</v>
      </c>
      <c r="N24" s="116"/>
      <c r="O24" s="117"/>
      <c r="X24" s="119" t="s">
        <v>93</v>
      </c>
      <c r="Y24" s="120">
        <f>SUM(K23:K28)</f>
        <v>30</v>
      </c>
    </row>
    <row r="25" spans="2:25" ht="24.9" customHeight="1" x14ac:dyDescent="0.3">
      <c r="B25" s="110"/>
      <c r="C25" s="111"/>
      <c r="D25" s="112">
        <v>3</v>
      </c>
      <c r="E25" s="113">
        <v>926</v>
      </c>
      <c r="F25" s="114" t="s">
        <v>19</v>
      </c>
      <c r="G25" s="115">
        <v>5</v>
      </c>
      <c r="H25" s="116">
        <v>3</v>
      </c>
      <c r="I25" s="116">
        <v>5</v>
      </c>
      <c r="J25" s="116">
        <v>6</v>
      </c>
      <c r="K25" s="116">
        <v>6</v>
      </c>
      <c r="L25" s="117">
        <v>6</v>
      </c>
      <c r="M25" s="118">
        <f t="shared" si="0"/>
        <v>31</v>
      </c>
      <c r="N25" s="116"/>
      <c r="O25" s="117"/>
      <c r="X25" s="121" t="s">
        <v>94</v>
      </c>
      <c r="Y25" s="122">
        <f>SUM(J23:J28)</f>
        <v>29</v>
      </c>
    </row>
    <row r="26" spans="2:25" ht="24.9" customHeight="1" x14ac:dyDescent="0.3">
      <c r="B26" s="110"/>
      <c r="C26" s="111"/>
      <c r="D26" s="112">
        <v>4</v>
      </c>
      <c r="E26" s="113">
        <v>911</v>
      </c>
      <c r="F26" s="114" t="s">
        <v>37</v>
      </c>
      <c r="G26" s="115">
        <v>4</v>
      </c>
      <c r="H26" s="116">
        <v>3</v>
      </c>
      <c r="I26" s="116">
        <v>5</v>
      </c>
      <c r="J26" s="116">
        <v>5</v>
      </c>
      <c r="K26" s="116">
        <v>6</v>
      </c>
      <c r="L26" s="117">
        <v>4</v>
      </c>
      <c r="M26" s="118">
        <f t="shared" si="0"/>
        <v>27</v>
      </c>
      <c r="N26" s="116"/>
      <c r="O26" s="117"/>
      <c r="X26" s="123" t="s">
        <v>95</v>
      </c>
      <c r="Y26" s="124">
        <f>SUM(I23:I28)</f>
        <v>29</v>
      </c>
    </row>
    <row r="27" spans="2:25" ht="24.9" customHeight="1" x14ac:dyDescent="0.3">
      <c r="B27" s="110"/>
      <c r="C27" s="111"/>
      <c r="D27" s="112">
        <v>5</v>
      </c>
      <c r="E27" s="113">
        <v>952</v>
      </c>
      <c r="F27" s="114" t="s">
        <v>30</v>
      </c>
      <c r="G27" s="115">
        <v>5</v>
      </c>
      <c r="H27" s="116">
        <v>5</v>
      </c>
      <c r="I27" s="116">
        <v>5</v>
      </c>
      <c r="J27" s="116">
        <v>4</v>
      </c>
      <c r="K27" s="116">
        <v>4</v>
      </c>
      <c r="L27" s="117">
        <v>6</v>
      </c>
      <c r="M27" s="118">
        <f t="shared" si="0"/>
        <v>29</v>
      </c>
      <c r="N27" s="116"/>
      <c r="O27" s="117"/>
      <c r="X27" s="125" t="s">
        <v>96</v>
      </c>
      <c r="Y27" s="126">
        <f>SUM(H23:H28)</f>
        <v>27</v>
      </c>
    </row>
    <row r="28" spans="2:25" ht="24.9" customHeight="1" thickBot="1" x14ac:dyDescent="0.35">
      <c r="B28" s="127"/>
      <c r="C28" s="128"/>
      <c r="D28" s="129">
        <v>6</v>
      </c>
      <c r="E28" s="130">
        <v>947</v>
      </c>
      <c r="F28" s="131" t="s">
        <v>32</v>
      </c>
      <c r="G28" s="132">
        <v>4</v>
      </c>
      <c r="H28" s="133">
        <v>6</v>
      </c>
      <c r="I28" s="133">
        <v>5</v>
      </c>
      <c r="J28" s="133">
        <v>5</v>
      </c>
      <c r="K28" s="133">
        <v>5</v>
      </c>
      <c r="L28" s="134">
        <v>4</v>
      </c>
      <c r="M28" s="135">
        <f t="shared" si="0"/>
        <v>29</v>
      </c>
      <c r="N28" s="133"/>
      <c r="O28" s="134"/>
      <c r="X28" s="136" t="s">
        <v>97</v>
      </c>
      <c r="Y28" s="137">
        <f>SUM(G23:G28)</f>
        <v>27</v>
      </c>
    </row>
    <row r="29" spans="2:25" ht="24.9" customHeight="1" x14ac:dyDescent="0.3">
      <c r="B29" s="97">
        <v>5</v>
      </c>
      <c r="C29" s="98" t="s">
        <v>55</v>
      </c>
      <c r="D29" s="99">
        <v>1</v>
      </c>
      <c r="E29" s="100">
        <v>103</v>
      </c>
      <c r="F29" s="101" t="s">
        <v>40</v>
      </c>
      <c r="G29" s="102">
        <v>4</v>
      </c>
      <c r="H29" s="103">
        <v>4</v>
      </c>
      <c r="I29" s="103">
        <v>4</v>
      </c>
      <c r="J29" s="103">
        <v>3</v>
      </c>
      <c r="K29" s="103">
        <v>5</v>
      </c>
      <c r="L29" s="104">
        <v>5</v>
      </c>
      <c r="M29" s="105">
        <f t="shared" si="0"/>
        <v>25</v>
      </c>
      <c r="N29" s="106">
        <f>SUM(M29:M34)</f>
        <v>172</v>
      </c>
      <c r="O29" s="107">
        <v>7</v>
      </c>
      <c r="X29" s="108" t="s">
        <v>92</v>
      </c>
      <c r="Y29" s="109">
        <f>SUM(L29:L34)</f>
        <v>31</v>
      </c>
    </row>
    <row r="30" spans="2:25" ht="24.9" customHeight="1" x14ac:dyDescent="0.3">
      <c r="B30" s="110"/>
      <c r="C30" s="111"/>
      <c r="D30" s="112">
        <v>2</v>
      </c>
      <c r="E30" s="113">
        <v>139</v>
      </c>
      <c r="F30" s="114" t="s">
        <v>41</v>
      </c>
      <c r="G30" s="115">
        <v>2</v>
      </c>
      <c r="H30" s="116">
        <v>6</v>
      </c>
      <c r="I30" s="116">
        <v>2</v>
      </c>
      <c r="J30" s="116">
        <v>6</v>
      </c>
      <c r="K30" s="116">
        <v>4</v>
      </c>
      <c r="L30" s="117">
        <v>4</v>
      </c>
      <c r="M30" s="118">
        <f t="shared" si="0"/>
        <v>24</v>
      </c>
      <c r="N30" s="116"/>
      <c r="O30" s="117"/>
      <c r="X30" s="119" t="s">
        <v>93</v>
      </c>
      <c r="Y30" s="120">
        <f>SUM(K29:K34)</f>
        <v>31</v>
      </c>
    </row>
    <row r="31" spans="2:25" ht="24.9" customHeight="1" x14ac:dyDescent="0.3">
      <c r="B31" s="110"/>
      <c r="C31" s="111"/>
      <c r="D31" s="112">
        <v>3</v>
      </c>
      <c r="E31" s="113">
        <v>132</v>
      </c>
      <c r="F31" s="114" t="s">
        <v>39</v>
      </c>
      <c r="G31" s="115">
        <v>3</v>
      </c>
      <c r="H31" s="116">
        <v>4</v>
      </c>
      <c r="I31" s="116">
        <v>3</v>
      </c>
      <c r="J31" s="116">
        <v>4</v>
      </c>
      <c r="K31" s="116">
        <v>5</v>
      </c>
      <c r="L31" s="117">
        <v>6</v>
      </c>
      <c r="M31" s="118">
        <f t="shared" si="0"/>
        <v>25</v>
      </c>
      <c r="N31" s="116"/>
      <c r="O31" s="117"/>
      <c r="X31" s="121" t="s">
        <v>94</v>
      </c>
      <c r="Y31" s="122">
        <f>SUM(J29:J34)</f>
        <v>31</v>
      </c>
    </row>
    <row r="32" spans="2:25" ht="24.9" customHeight="1" x14ac:dyDescent="0.3">
      <c r="B32" s="110"/>
      <c r="C32" s="111"/>
      <c r="D32" s="112">
        <v>4</v>
      </c>
      <c r="E32" s="113">
        <v>141</v>
      </c>
      <c r="F32" s="114" t="s">
        <v>16</v>
      </c>
      <c r="G32" s="115">
        <v>5</v>
      </c>
      <c r="H32" s="116">
        <v>5</v>
      </c>
      <c r="I32" s="116">
        <v>6</v>
      </c>
      <c r="J32" s="116">
        <v>6</v>
      </c>
      <c r="K32" s="116">
        <v>5</v>
      </c>
      <c r="L32" s="117">
        <v>5</v>
      </c>
      <c r="M32" s="118">
        <f t="shared" si="0"/>
        <v>32</v>
      </c>
      <c r="N32" s="116"/>
      <c r="O32" s="117"/>
      <c r="X32" s="123" t="s">
        <v>95</v>
      </c>
      <c r="Y32" s="124">
        <f>SUM(I29:I34)</f>
        <v>26</v>
      </c>
    </row>
    <row r="33" spans="2:25" ht="24.9" customHeight="1" x14ac:dyDescent="0.3">
      <c r="B33" s="110"/>
      <c r="C33" s="111"/>
      <c r="D33" s="112">
        <v>5</v>
      </c>
      <c r="E33" s="113">
        <v>110</v>
      </c>
      <c r="F33" s="114" t="s">
        <v>14</v>
      </c>
      <c r="G33" s="115">
        <v>4</v>
      </c>
      <c r="H33" s="116">
        <v>5</v>
      </c>
      <c r="I33" s="116">
        <v>6</v>
      </c>
      <c r="J33" s="116">
        <v>6</v>
      </c>
      <c r="K33" s="116">
        <v>6</v>
      </c>
      <c r="L33" s="117">
        <v>5</v>
      </c>
      <c r="M33" s="118">
        <f t="shared" si="0"/>
        <v>32</v>
      </c>
      <c r="N33" s="116"/>
      <c r="O33" s="117"/>
      <c r="X33" s="125" t="s">
        <v>96</v>
      </c>
      <c r="Y33" s="126">
        <f>SUM(H29:H34)</f>
        <v>30</v>
      </c>
    </row>
    <row r="34" spans="2:25" ht="24.9" customHeight="1" thickBot="1" x14ac:dyDescent="0.35">
      <c r="B34" s="127"/>
      <c r="C34" s="128"/>
      <c r="D34" s="129">
        <v>6</v>
      </c>
      <c r="E34" s="130">
        <v>105</v>
      </c>
      <c r="F34" s="131" t="s">
        <v>2</v>
      </c>
      <c r="G34" s="132">
        <v>5</v>
      </c>
      <c r="H34" s="133">
        <v>6</v>
      </c>
      <c r="I34" s="133">
        <v>5</v>
      </c>
      <c r="J34" s="133">
        <v>6</v>
      </c>
      <c r="K34" s="133">
        <v>6</v>
      </c>
      <c r="L34" s="134">
        <v>6</v>
      </c>
      <c r="M34" s="135">
        <f t="shared" si="0"/>
        <v>34</v>
      </c>
      <c r="N34" s="133"/>
      <c r="O34" s="134"/>
      <c r="X34" s="136" t="s">
        <v>97</v>
      </c>
      <c r="Y34" s="137">
        <f>SUM(G29:G34)</f>
        <v>23</v>
      </c>
    </row>
    <row r="35" spans="2:25" ht="24.9" customHeight="1" x14ac:dyDescent="0.3">
      <c r="B35" s="97">
        <v>6</v>
      </c>
      <c r="C35" s="98" t="s">
        <v>59</v>
      </c>
      <c r="D35" s="99">
        <v>1</v>
      </c>
      <c r="E35" s="100">
        <v>545</v>
      </c>
      <c r="F35" s="101" t="s">
        <v>17</v>
      </c>
      <c r="G35" s="102">
        <v>6</v>
      </c>
      <c r="H35" s="103">
        <v>6</v>
      </c>
      <c r="I35" s="103">
        <v>4</v>
      </c>
      <c r="J35" s="103">
        <v>6</v>
      </c>
      <c r="K35" s="103">
        <v>5</v>
      </c>
      <c r="L35" s="104">
        <v>5</v>
      </c>
      <c r="M35" s="105">
        <f t="shared" si="0"/>
        <v>32</v>
      </c>
      <c r="N35" s="106">
        <f>SUM(M35:M40)</f>
        <v>190</v>
      </c>
      <c r="O35" s="107">
        <v>4</v>
      </c>
      <c r="X35" s="108" t="s">
        <v>92</v>
      </c>
      <c r="Y35" s="109">
        <f>SUM(L35:L40)</f>
        <v>33</v>
      </c>
    </row>
    <row r="36" spans="2:25" ht="24.9" customHeight="1" x14ac:dyDescent="0.3">
      <c r="B36" s="110"/>
      <c r="C36" s="111"/>
      <c r="D36" s="112">
        <v>2</v>
      </c>
      <c r="E36" s="113">
        <v>586</v>
      </c>
      <c r="F36" s="114" t="s">
        <v>4</v>
      </c>
      <c r="G36" s="115">
        <v>6</v>
      </c>
      <c r="H36" s="116">
        <v>4</v>
      </c>
      <c r="I36" s="116">
        <v>5</v>
      </c>
      <c r="J36" s="116">
        <v>6</v>
      </c>
      <c r="K36" s="116">
        <v>6</v>
      </c>
      <c r="L36" s="117">
        <v>6</v>
      </c>
      <c r="M36" s="118">
        <f t="shared" si="0"/>
        <v>33</v>
      </c>
      <c r="N36" s="116"/>
      <c r="O36" s="117"/>
      <c r="X36" s="119" t="s">
        <v>93</v>
      </c>
      <c r="Y36" s="120">
        <f>SUM(K35:K40)</f>
        <v>33</v>
      </c>
    </row>
    <row r="37" spans="2:25" ht="24.9" customHeight="1" x14ac:dyDescent="0.3">
      <c r="B37" s="110"/>
      <c r="C37" s="111"/>
      <c r="D37" s="112">
        <v>3</v>
      </c>
      <c r="E37" s="113">
        <v>542</v>
      </c>
      <c r="F37" s="114" t="s">
        <v>36</v>
      </c>
      <c r="G37" s="115">
        <v>4</v>
      </c>
      <c r="H37" s="116">
        <v>5</v>
      </c>
      <c r="I37" s="116">
        <v>5</v>
      </c>
      <c r="J37" s="116">
        <v>3</v>
      </c>
      <c r="K37" s="116">
        <v>5</v>
      </c>
      <c r="L37" s="117">
        <v>5</v>
      </c>
      <c r="M37" s="118">
        <f t="shared" si="0"/>
        <v>27</v>
      </c>
      <c r="N37" s="116"/>
      <c r="O37" s="117"/>
      <c r="X37" s="121" t="s">
        <v>94</v>
      </c>
      <c r="Y37" s="122">
        <f>SUM(J35:J40)</f>
        <v>32</v>
      </c>
    </row>
    <row r="38" spans="2:25" ht="24.9" customHeight="1" x14ac:dyDescent="0.3">
      <c r="B38" s="110"/>
      <c r="C38" s="111"/>
      <c r="D38" s="112">
        <v>4</v>
      </c>
      <c r="E38" s="113">
        <v>539</v>
      </c>
      <c r="F38" s="114" t="s">
        <v>15</v>
      </c>
      <c r="G38" s="115">
        <v>5</v>
      </c>
      <c r="H38" s="116">
        <v>6</v>
      </c>
      <c r="I38" s="116">
        <v>5</v>
      </c>
      <c r="J38" s="116">
        <v>5</v>
      </c>
      <c r="K38" s="116">
        <v>6</v>
      </c>
      <c r="L38" s="117">
        <v>5</v>
      </c>
      <c r="M38" s="118">
        <f t="shared" si="0"/>
        <v>32</v>
      </c>
      <c r="N38" s="116"/>
      <c r="O38" s="117"/>
      <c r="X38" s="123" t="s">
        <v>95</v>
      </c>
      <c r="Y38" s="124">
        <f>SUM(I35:I40)</f>
        <v>31</v>
      </c>
    </row>
    <row r="39" spans="2:25" ht="24.9" customHeight="1" x14ac:dyDescent="0.3">
      <c r="B39" s="110"/>
      <c r="C39" s="111"/>
      <c r="D39" s="112">
        <v>5</v>
      </c>
      <c r="E39" s="113">
        <v>502</v>
      </c>
      <c r="F39" s="114" t="s">
        <v>6</v>
      </c>
      <c r="G39" s="115">
        <v>6</v>
      </c>
      <c r="H39" s="116">
        <v>4</v>
      </c>
      <c r="I39" s="116">
        <v>6</v>
      </c>
      <c r="J39" s="116">
        <v>6</v>
      </c>
      <c r="K39" s="116">
        <v>5</v>
      </c>
      <c r="L39" s="117">
        <v>6</v>
      </c>
      <c r="M39" s="118">
        <f t="shared" si="0"/>
        <v>33</v>
      </c>
      <c r="N39" s="116"/>
      <c r="O39" s="117"/>
      <c r="X39" s="125" t="s">
        <v>96</v>
      </c>
      <c r="Y39" s="126">
        <f>SUM(H35:H40)</f>
        <v>29</v>
      </c>
    </row>
    <row r="40" spans="2:25" ht="24.9" customHeight="1" thickBot="1" x14ac:dyDescent="0.35">
      <c r="B40" s="127"/>
      <c r="C40" s="128"/>
      <c r="D40" s="129">
        <v>6</v>
      </c>
      <c r="E40" s="130">
        <v>508</v>
      </c>
      <c r="F40" s="131" t="s">
        <v>3</v>
      </c>
      <c r="G40" s="132">
        <v>5</v>
      </c>
      <c r="H40" s="133">
        <v>4</v>
      </c>
      <c r="I40" s="133">
        <v>6</v>
      </c>
      <c r="J40" s="133">
        <v>6</v>
      </c>
      <c r="K40" s="133">
        <v>6</v>
      </c>
      <c r="L40" s="134">
        <v>6</v>
      </c>
      <c r="M40" s="135">
        <f t="shared" si="0"/>
        <v>33</v>
      </c>
      <c r="N40" s="133"/>
      <c r="O40" s="134"/>
      <c r="X40" s="136" t="s">
        <v>97</v>
      </c>
      <c r="Y40" s="137">
        <f>SUM(G35:G40)</f>
        <v>32</v>
      </c>
    </row>
    <row r="41" spans="2:25" ht="24.9" customHeight="1" x14ac:dyDescent="0.3">
      <c r="B41" s="97">
        <v>7</v>
      </c>
      <c r="C41" s="98" t="s">
        <v>58</v>
      </c>
      <c r="D41" s="99">
        <v>1</v>
      </c>
      <c r="E41" s="100">
        <v>416</v>
      </c>
      <c r="F41" s="101" t="s">
        <v>27</v>
      </c>
      <c r="G41" s="102">
        <v>4</v>
      </c>
      <c r="H41" s="103">
        <v>5</v>
      </c>
      <c r="I41" s="103">
        <v>5</v>
      </c>
      <c r="J41" s="103">
        <v>6</v>
      </c>
      <c r="K41" s="103">
        <v>5</v>
      </c>
      <c r="L41" s="104">
        <v>5</v>
      </c>
      <c r="M41" s="105">
        <f t="shared" si="0"/>
        <v>30</v>
      </c>
      <c r="N41" s="106">
        <f>SUM(M41:M46)</f>
        <v>187</v>
      </c>
      <c r="O41" s="107">
        <v>9</v>
      </c>
      <c r="X41" s="108" t="s">
        <v>92</v>
      </c>
      <c r="Y41" s="109">
        <f>SUM(L41:L46)</f>
        <v>35</v>
      </c>
    </row>
    <row r="42" spans="2:25" ht="24.9" customHeight="1" x14ac:dyDescent="0.3">
      <c r="B42" s="110"/>
      <c r="C42" s="111"/>
      <c r="D42" s="112">
        <v>2</v>
      </c>
      <c r="E42" s="113">
        <v>465</v>
      </c>
      <c r="F42" s="114" t="s">
        <v>29</v>
      </c>
      <c r="G42" s="115">
        <v>4</v>
      </c>
      <c r="H42" s="116">
        <v>3</v>
      </c>
      <c r="I42" s="116">
        <v>5</v>
      </c>
      <c r="J42" s="116">
        <v>6</v>
      </c>
      <c r="K42" s="116">
        <v>5</v>
      </c>
      <c r="L42" s="117">
        <v>6</v>
      </c>
      <c r="M42" s="118">
        <f t="shared" si="0"/>
        <v>29</v>
      </c>
      <c r="N42" s="116"/>
      <c r="O42" s="117"/>
      <c r="X42" s="119" t="s">
        <v>93</v>
      </c>
      <c r="Y42" s="120">
        <f>SUM(K41:K46)</f>
        <v>31</v>
      </c>
    </row>
    <row r="43" spans="2:25" ht="24.9" customHeight="1" x14ac:dyDescent="0.3">
      <c r="B43" s="110"/>
      <c r="C43" s="111"/>
      <c r="D43" s="112">
        <v>3</v>
      </c>
      <c r="E43" s="113">
        <v>451</v>
      </c>
      <c r="F43" s="114" t="s">
        <v>25</v>
      </c>
      <c r="G43" s="115">
        <v>4</v>
      </c>
      <c r="H43" s="116">
        <v>4</v>
      </c>
      <c r="I43" s="116">
        <v>5</v>
      </c>
      <c r="J43" s="116">
        <v>6</v>
      </c>
      <c r="K43" s="116">
        <v>5</v>
      </c>
      <c r="L43" s="117">
        <v>6</v>
      </c>
      <c r="M43" s="118">
        <f t="shared" si="0"/>
        <v>30</v>
      </c>
      <c r="N43" s="116"/>
      <c r="O43" s="117"/>
      <c r="X43" s="121" t="s">
        <v>94</v>
      </c>
      <c r="Y43" s="122">
        <f>SUM(J41:J46)</f>
        <v>34</v>
      </c>
    </row>
    <row r="44" spans="2:25" ht="24.9" customHeight="1" x14ac:dyDescent="0.3">
      <c r="B44" s="110"/>
      <c r="C44" s="111"/>
      <c r="D44" s="112">
        <v>4</v>
      </c>
      <c r="E44" s="113">
        <v>421</v>
      </c>
      <c r="F44" s="114" t="s">
        <v>21</v>
      </c>
      <c r="G44" s="115">
        <v>6</v>
      </c>
      <c r="H44" s="116">
        <v>5</v>
      </c>
      <c r="I44" s="116">
        <v>4</v>
      </c>
      <c r="J44" s="116">
        <v>5</v>
      </c>
      <c r="K44" s="116">
        <v>5</v>
      </c>
      <c r="L44" s="117">
        <v>6</v>
      </c>
      <c r="M44" s="118">
        <f t="shared" si="0"/>
        <v>31</v>
      </c>
      <c r="N44" s="116"/>
      <c r="O44" s="117"/>
      <c r="X44" s="123" t="s">
        <v>95</v>
      </c>
      <c r="Y44" s="124">
        <f>SUM(I41:I46)</f>
        <v>31</v>
      </c>
    </row>
    <row r="45" spans="2:25" ht="24.9" customHeight="1" x14ac:dyDescent="0.3">
      <c r="B45" s="110"/>
      <c r="C45" s="111"/>
      <c r="D45" s="112">
        <v>5</v>
      </c>
      <c r="E45" s="113">
        <v>417</v>
      </c>
      <c r="F45" s="114" t="s">
        <v>8</v>
      </c>
      <c r="G45" s="115">
        <v>5</v>
      </c>
      <c r="H45" s="116">
        <v>6</v>
      </c>
      <c r="I45" s="116">
        <v>6</v>
      </c>
      <c r="J45" s="116">
        <v>5</v>
      </c>
      <c r="K45" s="116">
        <v>5</v>
      </c>
      <c r="L45" s="117">
        <v>6</v>
      </c>
      <c r="M45" s="118">
        <f t="shared" si="0"/>
        <v>33</v>
      </c>
      <c r="N45" s="116"/>
      <c r="O45" s="117"/>
      <c r="X45" s="125" t="s">
        <v>96</v>
      </c>
      <c r="Y45" s="126">
        <f>SUM(H41:H46)</f>
        <v>28</v>
      </c>
    </row>
    <row r="46" spans="2:25" ht="24.9" customHeight="1" thickBot="1" x14ac:dyDescent="0.35">
      <c r="B46" s="127"/>
      <c r="C46" s="128"/>
      <c r="D46" s="129">
        <v>6</v>
      </c>
      <c r="E46" s="130">
        <v>426</v>
      </c>
      <c r="F46" s="131" t="s">
        <v>1</v>
      </c>
      <c r="G46" s="132">
        <v>5</v>
      </c>
      <c r="H46" s="133">
        <v>5</v>
      </c>
      <c r="I46" s="133">
        <v>6</v>
      </c>
      <c r="J46" s="133">
        <v>6</v>
      </c>
      <c r="K46" s="133">
        <v>6</v>
      </c>
      <c r="L46" s="134">
        <v>6</v>
      </c>
      <c r="M46" s="135">
        <f t="shared" si="0"/>
        <v>34</v>
      </c>
      <c r="N46" s="133"/>
      <c r="O46" s="134"/>
      <c r="X46" s="136" t="s">
        <v>97</v>
      </c>
      <c r="Y46" s="137">
        <f>SUM(G41:G46)</f>
        <v>28</v>
      </c>
    </row>
    <row r="47" spans="2:25" ht="24.9" customHeight="1" x14ac:dyDescent="0.3">
      <c r="B47" s="97">
        <v>8</v>
      </c>
      <c r="C47" s="98" t="s">
        <v>61</v>
      </c>
      <c r="D47" s="99">
        <v>1</v>
      </c>
      <c r="E47" s="100">
        <v>704</v>
      </c>
      <c r="F47" s="101" t="s">
        <v>42</v>
      </c>
      <c r="G47" s="102">
        <v>0</v>
      </c>
      <c r="H47" s="103">
        <v>0</v>
      </c>
      <c r="I47" s="103">
        <v>0</v>
      </c>
      <c r="J47" s="103">
        <v>0</v>
      </c>
      <c r="K47" s="103">
        <v>0</v>
      </c>
      <c r="L47" s="104">
        <v>0</v>
      </c>
      <c r="M47" s="105">
        <f t="shared" si="0"/>
        <v>0</v>
      </c>
      <c r="N47" s="106">
        <f>SUM(M47:M52)</f>
        <v>0</v>
      </c>
      <c r="O47" s="107">
        <v>5</v>
      </c>
      <c r="X47" s="108" t="s">
        <v>92</v>
      </c>
      <c r="Y47" s="109">
        <f>SUM(L47:L52)</f>
        <v>0</v>
      </c>
    </row>
    <row r="48" spans="2:25" ht="24.9" customHeight="1" x14ac:dyDescent="0.3">
      <c r="B48" s="110"/>
      <c r="C48" s="111"/>
      <c r="D48" s="112">
        <v>2</v>
      </c>
      <c r="E48" s="113">
        <v>705</v>
      </c>
      <c r="F48" s="114" t="s">
        <v>42</v>
      </c>
      <c r="G48" s="115">
        <v>0</v>
      </c>
      <c r="H48" s="116">
        <v>0</v>
      </c>
      <c r="I48" s="116">
        <v>0</v>
      </c>
      <c r="J48" s="116">
        <v>0</v>
      </c>
      <c r="K48" s="116">
        <v>0</v>
      </c>
      <c r="L48" s="117">
        <v>0</v>
      </c>
      <c r="M48" s="118">
        <f t="shared" si="0"/>
        <v>0</v>
      </c>
      <c r="N48" s="116"/>
      <c r="O48" s="117"/>
      <c r="X48" s="119" t="s">
        <v>93</v>
      </c>
      <c r="Y48" s="120">
        <f>SUM(K47:K52)</f>
        <v>0</v>
      </c>
    </row>
    <row r="49" spans="2:25" ht="24.9" customHeight="1" x14ac:dyDescent="0.3">
      <c r="B49" s="110"/>
      <c r="C49" s="111"/>
      <c r="D49" s="112">
        <v>3</v>
      </c>
      <c r="E49" s="113">
        <v>706</v>
      </c>
      <c r="F49" s="114" t="s">
        <v>42</v>
      </c>
      <c r="G49" s="115">
        <v>0</v>
      </c>
      <c r="H49" s="116">
        <v>0</v>
      </c>
      <c r="I49" s="116">
        <v>0</v>
      </c>
      <c r="J49" s="116">
        <v>0</v>
      </c>
      <c r="K49" s="116">
        <v>0</v>
      </c>
      <c r="L49" s="117">
        <v>0</v>
      </c>
      <c r="M49" s="118">
        <f t="shared" si="0"/>
        <v>0</v>
      </c>
      <c r="N49" s="116"/>
      <c r="O49" s="117"/>
      <c r="X49" s="121" t="s">
        <v>94</v>
      </c>
      <c r="Y49" s="122">
        <f>SUM(J47:J52)</f>
        <v>0</v>
      </c>
    </row>
    <row r="50" spans="2:25" ht="24.9" customHeight="1" x14ac:dyDescent="0.3">
      <c r="B50" s="110"/>
      <c r="C50" s="111"/>
      <c r="D50" s="112">
        <v>4</v>
      </c>
      <c r="E50" s="113">
        <v>710</v>
      </c>
      <c r="F50" s="114" t="s">
        <v>42</v>
      </c>
      <c r="G50" s="115">
        <v>0</v>
      </c>
      <c r="H50" s="116">
        <v>0</v>
      </c>
      <c r="I50" s="116">
        <v>0</v>
      </c>
      <c r="J50" s="116">
        <v>0</v>
      </c>
      <c r="K50" s="116">
        <v>0</v>
      </c>
      <c r="L50" s="117">
        <v>0</v>
      </c>
      <c r="M50" s="118">
        <f t="shared" si="0"/>
        <v>0</v>
      </c>
      <c r="N50" s="116"/>
      <c r="O50" s="117"/>
      <c r="X50" s="123" t="s">
        <v>95</v>
      </c>
      <c r="Y50" s="124">
        <f>SUM(I47:I52)</f>
        <v>0</v>
      </c>
    </row>
    <row r="51" spans="2:25" ht="24.9" customHeight="1" x14ac:dyDescent="0.3">
      <c r="B51" s="110"/>
      <c r="C51" s="111"/>
      <c r="D51" s="112">
        <v>5</v>
      </c>
      <c r="E51" s="113">
        <v>713</v>
      </c>
      <c r="F51" s="114" t="s">
        <v>42</v>
      </c>
      <c r="G51" s="115">
        <v>0</v>
      </c>
      <c r="H51" s="116">
        <v>0</v>
      </c>
      <c r="I51" s="116">
        <v>0</v>
      </c>
      <c r="J51" s="116">
        <v>0</v>
      </c>
      <c r="K51" s="116">
        <v>0</v>
      </c>
      <c r="L51" s="117">
        <v>0</v>
      </c>
      <c r="M51" s="118">
        <f t="shared" si="0"/>
        <v>0</v>
      </c>
      <c r="N51" s="116"/>
      <c r="O51" s="117"/>
      <c r="X51" s="125" t="s">
        <v>96</v>
      </c>
      <c r="Y51" s="126">
        <f>SUM(H47:H52)</f>
        <v>0</v>
      </c>
    </row>
    <row r="52" spans="2:25" ht="24.9" customHeight="1" thickBot="1" x14ac:dyDescent="0.35">
      <c r="B52" s="127"/>
      <c r="C52" s="128"/>
      <c r="D52" s="129">
        <v>6</v>
      </c>
      <c r="E52" s="130">
        <v>714</v>
      </c>
      <c r="F52" s="131" t="s">
        <v>42</v>
      </c>
      <c r="G52" s="132">
        <v>0</v>
      </c>
      <c r="H52" s="133">
        <v>0</v>
      </c>
      <c r="I52" s="133">
        <v>0</v>
      </c>
      <c r="J52" s="133">
        <v>0</v>
      </c>
      <c r="K52" s="133">
        <v>0</v>
      </c>
      <c r="L52" s="134">
        <v>0</v>
      </c>
      <c r="M52" s="135">
        <f t="shared" si="0"/>
        <v>0</v>
      </c>
      <c r="N52" s="133"/>
      <c r="O52" s="134"/>
      <c r="X52" s="136" t="s">
        <v>97</v>
      </c>
      <c r="Y52" s="137">
        <f>SUM(G47:G52)</f>
        <v>0</v>
      </c>
    </row>
    <row r="53" spans="2:25" ht="24.9" customHeight="1" x14ac:dyDescent="0.3">
      <c r="B53" s="97">
        <v>9</v>
      </c>
      <c r="C53" s="98" t="s">
        <v>62</v>
      </c>
      <c r="D53" s="99">
        <v>1</v>
      </c>
      <c r="E53" s="100">
        <v>800</v>
      </c>
      <c r="F53" s="101" t="s">
        <v>42</v>
      </c>
      <c r="G53" s="102">
        <v>0</v>
      </c>
      <c r="H53" s="103">
        <v>0</v>
      </c>
      <c r="I53" s="103">
        <v>0</v>
      </c>
      <c r="J53" s="103">
        <v>0</v>
      </c>
      <c r="K53" s="103">
        <v>0</v>
      </c>
      <c r="L53" s="104">
        <v>0</v>
      </c>
      <c r="M53" s="105">
        <f t="shared" si="0"/>
        <v>0</v>
      </c>
      <c r="N53" s="106">
        <f>SUM(M53:M58)</f>
        <v>0</v>
      </c>
      <c r="O53" s="107">
        <v>3</v>
      </c>
      <c r="X53" s="108" t="s">
        <v>92</v>
      </c>
      <c r="Y53" s="109">
        <f>SUM(L53:L58)</f>
        <v>0</v>
      </c>
    </row>
    <row r="54" spans="2:25" ht="24.9" customHeight="1" x14ac:dyDescent="0.3">
      <c r="B54" s="110"/>
      <c r="C54" s="111"/>
      <c r="D54" s="112">
        <v>2</v>
      </c>
      <c r="E54" s="113">
        <v>804</v>
      </c>
      <c r="F54" s="114" t="s">
        <v>42</v>
      </c>
      <c r="G54" s="115">
        <v>0</v>
      </c>
      <c r="H54" s="116">
        <v>0</v>
      </c>
      <c r="I54" s="116">
        <v>0</v>
      </c>
      <c r="J54" s="116">
        <v>0</v>
      </c>
      <c r="K54" s="116">
        <v>0</v>
      </c>
      <c r="L54" s="117">
        <v>0</v>
      </c>
      <c r="M54" s="118">
        <f t="shared" si="0"/>
        <v>0</v>
      </c>
      <c r="N54" s="116"/>
      <c r="O54" s="117"/>
      <c r="X54" s="119" t="s">
        <v>93</v>
      </c>
      <c r="Y54" s="120">
        <f>SUM(K53:K58)</f>
        <v>0</v>
      </c>
    </row>
    <row r="55" spans="2:25" ht="24.9" customHeight="1" x14ac:dyDescent="0.3">
      <c r="B55" s="110"/>
      <c r="C55" s="111"/>
      <c r="D55" s="112">
        <v>3</v>
      </c>
      <c r="E55" s="113">
        <v>808</v>
      </c>
      <c r="F55" s="114" t="s">
        <v>42</v>
      </c>
      <c r="G55" s="115">
        <v>0</v>
      </c>
      <c r="H55" s="116">
        <v>0</v>
      </c>
      <c r="I55" s="116">
        <v>0</v>
      </c>
      <c r="J55" s="116">
        <v>0</v>
      </c>
      <c r="K55" s="116">
        <v>0</v>
      </c>
      <c r="L55" s="117">
        <v>0</v>
      </c>
      <c r="M55" s="118">
        <f t="shared" si="0"/>
        <v>0</v>
      </c>
      <c r="N55" s="116"/>
      <c r="O55" s="117"/>
      <c r="X55" s="121" t="s">
        <v>94</v>
      </c>
      <c r="Y55" s="122">
        <f>SUM(J53:J58)</f>
        <v>0</v>
      </c>
    </row>
    <row r="56" spans="2:25" ht="24.9" customHeight="1" x14ac:dyDescent="0.3">
      <c r="B56" s="110"/>
      <c r="C56" s="111"/>
      <c r="D56" s="112">
        <v>4</v>
      </c>
      <c r="E56" s="113">
        <v>809</v>
      </c>
      <c r="F56" s="114" t="s">
        <v>42</v>
      </c>
      <c r="G56" s="115">
        <v>0</v>
      </c>
      <c r="H56" s="116">
        <v>0</v>
      </c>
      <c r="I56" s="116">
        <v>0</v>
      </c>
      <c r="J56" s="116">
        <v>0</v>
      </c>
      <c r="K56" s="116">
        <v>0</v>
      </c>
      <c r="L56" s="117">
        <v>0</v>
      </c>
      <c r="M56" s="118">
        <f t="shared" si="0"/>
        <v>0</v>
      </c>
      <c r="N56" s="116"/>
      <c r="O56" s="117"/>
      <c r="X56" s="123" t="s">
        <v>95</v>
      </c>
      <c r="Y56" s="124">
        <f>SUM(I53:I58)</f>
        <v>0</v>
      </c>
    </row>
    <row r="57" spans="2:25" ht="24.9" customHeight="1" x14ac:dyDescent="0.3">
      <c r="B57" s="110"/>
      <c r="C57" s="111"/>
      <c r="D57" s="112">
        <v>5</v>
      </c>
      <c r="E57" s="113">
        <v>810</v>
      </c>
      <c r="F57" s="114" t="s">
        <v>42</v>
      </c>
      <c r="G57" s="115">
        <v>0</v>
      </c>
      <c r="H57" s="116">
        <v>0</v>
      </c>
      <c r="I57" s="116">
        <v>0</v>
      </c>
      <c r="J57" s="116">
        <v>0</v>
      </c>
      <c r="K57" s="116">
        <v>0</v>
      </c>
      <c r="L57" s="117">
        <v>0</v>
      </c>
      <c r="M57" s="118">
        <f t="shared" si="0"/>
        <v>0</v>
      </c>
      <c r="N57" s="116"/>
      <c r="O57" s="117"/>
      <c r="X57" s="125" t="s">
        <v>96</v>
      </c>
      <c r="Y57" s="126">
        <f>SUM(H53:H58)</f>
        <v>0</v>
      </c>
    </row>
    <row r="58" spans="2:25" ht="24.9" customHeight="1" thickBot="1" x14ac:dyDescent="0.35">
      <c r="B58" s="127"/>
      <c r="C58" s="128"/>
      <c r="D58" s="129">
        <v>6</v>
      </c>
      <c r="E58" s="130">
        <v>815</v>
      </c>
      <c r="F58" s="131" t="s">
        <v>42</v>
      </c>
      <c r="G58" s="132">
        <v>0</v>
      </c>
      <c r="H58" s="133">
        <v>0</v>
      </c>
      <c r="I58" s="133">
        <v>0</v>
      </c>
      <c r="J58" s="133">
        <v>0</v>
      </c>
      <c r="K58" s="133">
        <v>0</v>
      </c>
      <c r="L58" s="134">
        <v>0</v>
      </c>
      <c r="M58" s="135">
        <f t="shared" si="0"/>
        <v>0</v>
      </c>
      <c r="N58" s="133"/>
      <c r="O58" s="134"/>
      <c r="X58" s="136" t="s">
        <v>97</v>
      </c>
      <c r="Y58" s="137">
        <f>SUM(G53:G58)</f>
        <v>0</v>
      </c>
    </row>
  </sheetData>
  <printOptions horizontalCentered="1" verticalCentered="1"/>
  <pageMargins left="0.39370078740157483" right="0" top="0" bottom="0" header="0" footer="0"/>
  <pageSetup paperSize="9" scale="60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AN10"/>
  <sheetViews>
    <sheetView workbookViewId="0"/>
  </sheetViews>
  <sheetFormatPr defaultRowHeight="14.4" x14ac:dyDescent="0.3"/>
  <cols>
    <col min="2" max="2" width="4.6640625" style="80" customWidth="1"/>
    <col min="3" max="3" width="15.109375" bestFit="1" customWidth="1"/>
    <col min="4" max="4" width="4.6640625" style="80" customWidth="1"/>
    <col min="5" max="5" width="2.6640625" customWidth="1"/>
    <col min="6" max="6" width="4.6640625" style="80" customWidth="1"/>
    <col min="7" max="7" width="17.88671875" bestFit="1" customWidth="1"/>
    <col min="8" max="8" width="4.6640625" style="80" customWidth="1"/>
    <col min="9" max="9" width="2.6640625" customWidth="1"/>
    <col min="10" max="10" width="4.6640625" style="80" customWidth="1"/>
    <col min="11" max="11" width="19.33203125" bestFit="1" customWidth="1"/>
    <col min="12" max="12" width="4.6640625" style="80" customWidth="1"/>
    <col min="13" max="13" width="2.6640625" customWidth="1"/>
    <col min="14" max="14" width="4.6640625" style="80" customWidth="1"/>
    <col min="15" max="15" width="21" bestFit="1" customWidth="1"/>
    <col min="16" max="16" width="4.6640625" style="80" customWidth="1"/>
    <col min="17" max="17" width="2.6640625" customWidth="1"/>
    <col min="18" max="18" width="4.6640625" style="80" customWidth="1"/>
    <col min="19" max="19" width="17.88671875" bestFit="1" customWidth="1"/>
    <col min="20" max="20" width="4.6640625" style="80" customWidth="1"/>
    <col min="21" max="21" width="2.6640625" customWidth="1"/>
    <col min="22" max="22" width="4.6640625" style="80" customWidth="1"/>
    <col min="23" max="23" width="16.33203125" bestFit="1" customWidth="1"/>
    <col min="24" max="24" width="4.6640625" style="80" customWidth="1"/>
    <col min="25" max="25" width="2.6640625" customWidth="1"/>
    <col min="26" max="26" width="4.6640625" style="80" customWidth="1"/>
    <col min="27" max="27" width="15.33203125" bestFit="1" customWidth="1"/>
    <col min="28" max="28" width="4.6640625" style="80" customWidth="1"/>
    <col min="29" max="29" width="2.6640625" customWidth="1"/>
    <col min="30" max="30" width="4.6640625" style="80" customWidth="1"/>
    <col min="31" max="31" width="15.33203125" bestFit="1" customWidth="1"/>
    <col min="32" max="32" width="4.6640625" style="80" customWidth="1"/>
    <col min="33" max="33" width="2.6640625" customWidth="1"/>
    <col min="34" max="34" width="4.6640625" style="80" customWidth="1"/>
    <col min="35" max="35" width="17.33203125" bestFit="1" customWidth="1"/>
    <col min="36" max="36" width="4.6640625" style="80" customWidth="1"/>
    <col min="37" max="37" width="2.6640625" customWidth="1"/>
    <col min="38" max="38" width="9.109375" style="80"/>
    <col min="39" max="39" width="5.5546875" bestFit="1" customWidth="1"/>
    <col min="40" max="40" width="4.6640625" style="80" customWidth="1"/>
  </cols>
  <sheetData>
    <row r="4" spans="2:40" x14ac:dyDescent="0.3">
      <c r="B4" s="138"/>
      <c r="C4" s="142" t="s">
        <v>55</v>
      </c>
      <c r="D4" s="143"/>
      <c r="F4" s="138"/>
      <c r="G4" s="142" t="s">
        <v>56</v>
      </c>
      <c r="H4" s="143"/>
      <c r="J4" s="138"/>
      <c r="K4" s="142" t="s">
        <v>57</v>
      </c>
      <c r="L4" s="143"/>
      <c r="N4" s="138"/>
      <c r="O4" s="142" t="s">
        <v>58</v>
      </c>
      <c r="P4" s="143"/>
      <c r="R4" s="138"/>
      <c r="S4" s="142" t="s">
        <v>59</v>
      </c>
      <c r="T4" s="143"/>
      <c r="V4" s="138"/>
      <c r="W4" s="142" t="s">
        <v>60</v>
      </c>
      <c r="X4" s="143"/>
      <c r="Z4" s="138"/>
      <c r="AA4" s="142" t="s">
        <v>61</v>
      </c>
      <c r="AB4" s="143"/>
      <c r="AD4" s="138"/>
      <c r="AE4" s="142" t="s">
        <v>62</v>
      </c>
      <c r="AF4" s="143"/>
      <c r="AH4" s="138"/>
      <c r="AI4" s="142" t="s">
        <v>63</v>
      </c>
      <c r="AJ4" s="143"/>
      <c r="AL4" s="144"/>
      <c r="AM4" s="145" t="s">
        <v>64</v>
      </c>
      <c r="AN4" s="146"/>
    </row>
    <row r="5" spans="2:40" x14ac:dyDescent="0.3">
      <c r="B5" s="139">
        <v>105</v>
      </c>
      <c r="C5" s="140" t="s">
        <v>2</v>
      </c>
      <c r="D5" s="141">
        <v>34</v>
      </c>
      <c r="F5" s="139">
        <v>200</v>
      </c>
      <c r="G5" s="140" t="s">
        <v>11</v>
      </c>
      <c r="H5" s="141">
        <v>33</v>
      </c>
      <c r="J5" s="139">
        <v>328</v>
      </c>
      <c r="K5" s="140" t="s">
        <v>7</v>
      </c>
      <c r="L5" s="141">
        <v>33</v>
      </c>
      <c r="N5" s="139">
        <v>426</v>
      </c>
      <c r="O5" s="140" t="s">
        <v>1</v>
      </c>
      <c r="P5" s="141">
        <v>34</v>
      </c>
      <c r="R5" s="139">
        <v>508</v>
      </c>
      <c r="S5" s="140" t="s">
        <v>3</v>
      </c>
      <c r="T5" s="141">
        <v>33</v>
      </c>
      <c r="V5" s="139">
        <v>661</v>
      </c>
      <c r="W5" s="140" t="s">
        <v>0</v>
      </c>
      <c r="X5" s="141">
        <v>35</v>
      </c>
      <c r="Z5" s="139">
        <v>704</v>
      </c>
      <c r="AA5" s="140" t="s">
        <v>42</v>
      </c>
      <c r="AB5" s="141">
        <v>0</v>
      </c>
      <c r="AD5" s="139">
        <v>800</v>
      </c>
      <c r="AE5" s="140" t="s">
        <v>42</v>
      </c>
      <c r="AF5" s="141">
        <v>0</v>
      </c>
      <c r="AH5" s="139">
        <v>926</v>
      </c>
      <c r="AI5" s="140" t="s">
        <v>19</v>
      </c>
      <c r="AJ5" s="141">
        <v>31</v>
      </c>
      <c r="AL5" s="139"/>
      <c r="AM5" s="140"/>
      <c r="AN5" s="141"/>
    </row>
    <row r="6" spans="2:40" x14ac:dyDescent="0.3">
      <c r="B6" s="139">
        <v>110</v>
      </c>
      <c r="C6" s="140" t="s">
        <v>14</v>
      </c>
      <c r="D6" s="141">
        <v>32</v>
      </c>
      <c r="F6" s="139">
        <v>208</v>
      </c>
      <c r="G6" s="140" t="s">
        <v>13</v>
      </c>
      <c r="H6" s="141">
        <v>32</v>
      </c>
      <c r="J6" s="139">
        <v>337</v>
      </c>
      <c r="K6" s="140" t="s">
        <v>9</v>
      </c>
      <c r="L6" s="141">
        <v>33</v>
      </c>
      <c r="N6" s="139">
        <v>417</v>
      </c>
      <c r="O6" s="140" t="s">
        <v>8</v>
      </c>
      <c r="P6" s="141">
        <v>33</v>
      </c>
      <c r="R6" s="139">
        <v>586</v>
      </c>
      <c r="S6" s="140" t="s">
        <v>4</v>
      </c>
      <c r="T6" s="141">
        <v>33</v>
      </c>
      <c r="V6" s="139">
        <v>665</v>
      </c>
      <c r="W6" s="140" t="s">
        <v>5</v>
      </c>
      <c r="X6" s="141">
        <v>33</v>
      </c>
      <c r="Z6" s="139">
        <v>705</v>
      </c>
      <c r="AA6" s="140" t="s">
        <v>42</v>
      </c>
      <c r="AB6" s="141">
        <v>0</v>
      </c>
      <c r="AD6" s="139">
        <v>804</v>
      </c>
      <c r="AE6" s="140" t="s">
        <v>42</v>
      </c>
      <c r="AF6" s="141">
        <v>0</v>
      </c>
      <c r="AH6" s="139">
        <v>952</v>
      </c>
      <c r="AI6" s="140" t="s">
        <v>30</v>
      </c>
      <c r="AJ6" s="141">
        <v>29</v>
      </c>
    </row>
    <row r="7" spans="2:40" x14ac:dyDescent="0.3">
      <c r="B7" s="139">
        <v>141</v>
      </c>
      <c r="C7" s="140" t="s">
        <v>16</v>
      </c>
      <c r="D7" s="141">
        <v>32</v>
      </c>
      <c r="F7" s="139">
        <v>220</v>
      </c>
      <c r="G7" s="140" t="s">
        <v>20</v>
      </c>
      <c r="H7" s="141">
        <v>31</v>
      </c>
      <c r="J7" s="139">
        <v>330</v>
      </c>
      <c r="K7" s="140" t="s">
        <v>10</v>
      </c>
      <c r="L7" s="141">
        <v>33</v>
      </c>
      <c r="N7" s="139">
        <v>421</v>
      </c>
      <c r="O7" s="140" t="s">
        <v>21</v>
      </c>
      <c r="P7" s="141">
        <v>31</v>
      </c>
      <c r="R7" s="139">
        <v>502</v>
      </c>
      <c r="S7" s="140" t="s">
        <v>6</v>
      </c>
      <c r="T7" s="141">
        <v>33</v>
      </c>
      <c r="V7" s="139">
        <v>641</v>
      </c>
      <c r="W7" s="140" t="s">
        <v>18</v>
      </c>
      <c r="X7" s="141">
        <v>32</v>
      </c>
      <c r="Z7" s="139">
        <v>706</v>
      </c>
      <c r="AA7" s="140" t="s">
        <v>42</v>
      </c>
      <c r="AB7" s="141">
        <v>0</v>
      </c>
      <c r="AD7" s="139">
        <v>808</v>
      </c>
      <c r="AE7" s="140" t="s">
        <v>42</v>
      </c>
      <c r="AF7" s="141">
        <v>0</v>
      </c>
      <c r="AH7" s="139">
        <v>947</v>
      </c>
      <c r="AI7" s="140" t="s">
        <v>32</v>
      </c>
      <c r="AJ7" s="141">
        <v>29</v>
      </c>
    </row>
    <row r="8" spans="2:40" x14ac:dyDescent="0.3">
      <c r="B8" s="139">
        <v>132</v>
      </c>
      <c r="C8" s="140" t="s">
        <v>39</v>
      </c>
      <c r="D8" s="141">
        <v>25</v>
      </c>
      <c r="F8" s="139">
        <v>222</v>
      </c>
      <c r="G8" s="140" t="s">
        <v>22</v>
      </c>
      <c r="H8" s="141">
        <v>31</v>
      </c>
      <c r="J8" s="139">
        <v>314</v>
      </c>
      <c r="K8" s="140" t="s">
        <v>12</v>
      </c>
      <c r="L8" s="141">
        <v>33</v>
      </c>
      <c r="N8" s="139">
        <v>451</v>
      </c>
      <c r="O8" s="140" t="s">
        <v>25</v>
      </c>
      <c r="P8" s="141">
        <v>30</v>
      </c>
      <c r="R8" s="139">
        <v>539</v>
      </c>
      <c r="S8" s="140" t="s">
        <v>15</v>
      </c>
      <c r="T8" s="141">
        <v>32</v>
      </c>
      <c r="V8" s="139">
        <v>668</v>
      </c>
      <c r="W8" s="140" t="s">
        <v>28</v>
      </c>
      <c r="X8" s="141">
        <v>30</v>
      </c>
      <c r="Z8" s="139">
        <v>710</v>
      </c>
      <c r="AA8" s="140" t="s">
        <v>42</v>
      </c>
      <c r="AB8" s="141">
        <v>0</v>
      </c>
      <c r="AD8" s="139">
        <v>809</v>
      </c>
      <c r="AE8" s="140" t="s">
        <v>42</v>
      </c>
      <c r="AF8" s="141">
        <v>0</v>
      </c>
      <c r="AH8" s="139">
        <v>936</v>
      </c>
      <c r="AI8" s="140" t="s">
        <v>33</v>
      </c>
      <c r="AJ8" s="141">
        <v>28</v>
      </c>
    </row>
    <row r="9" spans="2:40" x14ac:dyDescent="0.3">
      <c r="B9" s="139">
        <v>103</v>
      </c>
      <c r="C9" s="140" t="s">
        <v>40</v>
      </c>
      <c r="D9" s="141">
        <v>25</v>
      </c>
      <c r="F9" s="139">
        <v>204</v>
      </c>
      <c r="G9" s="140" t="s">
        <v>23</v>
      </c>
      <c r="H9" s="141">
        <v>31</v>
      </c>
      <c r="J9" s="139">
        <v>345</v>
      </c>
      <c r="K9" s="140" t="s">
        <v>24</v>
      </c>
      <c r="L9" s="141">
        <v>31</v>
      </c>
      <c r="N9" s="139">
        <v>416</v>
      </c>
      <c r="O9" s="140" t="s">
        <v>27</v>
      </c>
      <c r="P9" s="141">
        <v>30</v>
      </c>
      <c r="R9" s="139">
        <v>545</v>
      </c>
      <c r="S9" s="140" t="s">
        <v>17</v>
      </c>
      <c r="T9" s="141">
        <v>32</v>
      </c>
      <c r="V9" s="139">
        <v>610</v>
      </c>
      <c r="W9" s="140" t="s">
        <v>34</v>
      </c>
      <c r="X9" s="141">
        <v>28</v>
      </c>
      <c r="Z9" s="139">
        <v>713</v>
      </c>
      <c r="AA9" s="140" t="s">
        <v>42</v>
      </c>
      <c r="AB9" s="141">
        <v>0</v>
      </c>
      <c r="AD9" s="139">
        <v>810</v>
      </c>
      <c r="AE9" s="140" t="s">
        <v>42</v>
      </c>
      <c r="AF9" s="141">
        <v>0</v>
      </c>
      <c r="AH9" s="139">
        <v>910</v>
      </c>
      <c r="AI9" s="140" t="s">
        <v>35</v>
      </c>
      <c r="AJ9" s="141">
        <v>27</v>
      </c>
    </row>
    <row r="10" spans="2:40" x14ac:dyDescent="0.3">
      <c r="B10" s="139">
        <v>139</v>
      </c>
      <c r="C10" s="140" t="s">
        <v>41</v>
      </c>
      <c r="D10" s="141">
        <v>24</v>
      </c>
      <c r="F10" s="139">
        <v>251</v>
      </c>
      <c r="G10" s="140" t="s">
        <v>31</v>
      </c>
      <c r="H10" s="141">
        <v>29</v>
      </c>
      <c r="J10" s="139">
        <v>327</v>
      </c>
      <c r="K10" s="140" t="s">
        <v>26</v>
      </c>
      <c r="L10" s="141">
        <v>30</v>
      </c>
      <c r="N10" s="139">
        <v>465</v>
      </c>
      <c r="O10" s="140" t="s">
        <v>29</v>
      </c>
      <c r="P10" s="141">
        <v>29</v>
      </c>
      <c r="R10" s="139">
        <v>542</v>
      </c>
      <c r="S10" s="140" t="s">
        <v>36</v>
      </c>
      <c r="T10" s="141">
        <v>27</v>
      </c>
      <c r="V10" s="139">
        <v>619</v>
      </c>
      <c r="W10" s="140" t="s">
        <v>38</v>
      </c>
      <c r="X10" s="141">
        <v>27</v>
      </c>
      <c r="Z10" s="139">
        <v>714</v>
      </c>
      <c r="AA10" s="140" t="s">
        <v>42</v>
      </c>
      <c r="AB10" s="141">
        <v>0</v>
      </c>
      <c r="AD10" s="139">
        <v>815</v>
      </c>
      <c r="AE10" s="140" t="s">
        <v>42</v>
      </c>
      <c r="AF10" s="141">
        <v>0</v>
      </c>
      <c r="AH10" s="139">
        <v>911</v>
      </c>
      <c r="AI10" s="140" t="s">
        <v>37</v>
      </c>
      <c r="AJ10" s="141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3</vt:i4>
      </vt:variant>
    </vt:vector>
  </HeadingPairs>
  <TitlesOfParts>
    <vt:vector size="7" baseType="lpstr">
      <vt:lpstr>Individueel</vt:lpstr>
      <vt:lpstr>Uitslag per Gilde</vt:lpstr>
      <vt:lpstr>Doorgangen</vt:lpstr>
      <vt:lpstr>Gilden overzicht</vt:lpstr>
      <vt:lpstr>Doorgangen!Afdrukbereik</vt:lpstr>
      <vt:lpstr>Individueel!Afdrukbereik</vt:lpstr>
      <vt:lpstr>'Uitslag per Gilde'!Afdrukbereik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Eigenaar</cp:lastModifiedBy>
  <dcterms:created xsi:type="dcterms:W3CDTF">2018-06-16T15:17:20Z</dcterms:created>
  <dcterms:modified xsi:type="dcterms:W3CDTF">2018-06-16T19:14:06Z</dcterms:modified>
</cp:coreProperties>
</file>