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Johan\St Joris Gilde\"/>
    </mc:Choice>
  </mc:AlternateContent>
  <bookViews>
    <workbookView xWindow="0" yWindow="0" windowWidth="20490" windowHeight="7755" activeTab="3"/>
  </bookViews>
  <sheets>
    <sheet name="Cat.E" sheetId="5" r:id="rId1"/>
    <sheet name="Cat.A" sheetId="4" r:id="rId2"/>
    <sheet name="Cat.B" sheetId="3" r:id="rId3"/>
    <sheet name="Uitslag per Gilde" sheetId="2" r:id="rId4"/>
    <sheet name="Gilden overzicht" sheetId="1" r:id="rId5"/>
  </sheets>
  <definedNames>
    <definedName name="_xlnm.Print_Area" localSheetId="1">'Cat.A'!$A$1:$K$22</definedName>
    <definedName name="_xlnm.Print_Area" localSheetId="2">'Cat.B'!$A$1:$K$24</definedName>
    <definedName name="_xlnm.Print_Area" localSheetId="0">'Cat.E'!$A$1:$K$28</definedName>
    <definedName name="_xlnm.Print_Area" localSheetId="3">'Uitslag per Gilde'!$A$1:$J$46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" i="2" l="1"/>
  <c r="V2" i="2" s="1"/>
  <c r="U2" i="4"/>
  <c r="H39" i="2"/>
  <c r="E42" i="2"/>
  <c r="E40" i="2"/>
  <c r="E39" i="2"/>
  <c r="E38" i="2"/>
  <c r="E37" i="2"/>
  <c r="U2" i="3"/>
  <c r="U2" i="5"/>
  <c r="F26" i="3"/>
  <c r="F24" i="4"/>
  <c r="F30" i="5"/>
  <c r="V2" i="5" l="1"/>
  <c r="V2" i="3"/>
  <c r="V2" i="4"/>
</calcChain>
</file>

<file path=xl/sharedStrings.xml><?xml version="1.0" encoding="utf-8"?>
<sst xmlns="http://schemas.openxmlformats.org/spreadsheetml/2006/main" count="242" uniqueCount="118">
  <si>
    <t>Van Hasselt Ludo</t>
  </si>
  <si>
    <t>Goetschalckx François</t>
  </si>
  <si>
    <t>Aerts Harrie</t>
  </si>
  <si>
    <t>Van Ostaeyen Herman</t>
  </si>
  <si>
    <t>Bogaerts Ludo</t>
  </si>
  <si>
    <t>Segeren Lauran</t>
  </si>
  <si>
    <t>Aarts Pieter</t>
  </si>
  <si>
    <t>Geerts Bart</t>
  </si>
  <si>
    <t>Roelands Ian</t>
  </si>
  <si>
    <t>Van den Broek Wouter</t>
  </si>
  <si>
    <t>Van Hasselt Hans</t>
  </si>
  <si>
    <t>Van Dijck Koen</t>
  </si>
  <si>
    <t>Van Bergen Louis</t>
  </si>
  <si>
    <t>Verheyden Maurice</t>
  </si>
  <si>
    <t>Martens Cees</t>
  </si>
  <si>
    <t>Verschueren Jan</t>
  </si>
  <si>
    <t>Daemen  Kees</t>
  </si>
  <si>
    <t>Van Dun Ludo</t>
  </si>
  <si>
    <t>Van Hasselt Jan</t>
  </si>
  <si>
    <t>Floren Marcel</t>
  </si>
  <si>
    <t>Hendrickx Koen</t>
  </si>
  <si>
    <t>Marijnissen Leo</t>
  </si>
  <si>
    <t>Van Bavel Freek</t>
  </si>
  <si>
    <t>Hendrikx Harry</t>
  </si>
  <si>
    <t>Van Haperen Larissa</t>
  </si>
  <si>
    <t>Martens Robert</t>
  </si>
  <si>
    <t>Van den Broek Peter</t>
  </si>
  <si>
    <t>Vermeiren Liesbeth</t>
  </si>
  <si>
    <t>Tackx Frans</t>
  </si>
  <si>
    <t>Borghijs Koen</t>
  </si>
  <si>
    <t>Lazeroms Harry</t>
  </si>
  <si>
    <t>Herijgens Jack</t>
  </si>
  <si>
    <t>Aarts Wim</t>
  </si>
  <si>
    <t>Hinsen Karel</t>
  </si>
  <si>
    <t>Wouters Marcel</t>
  </si>
  <si>
    <t>Herijgens Arno</t>
  </si>
  <si>
    <t>Daemen Peter</t>
  </si>
  <si>
    <t>Pellens Frank</t>
  </si>
  <si>
    <t>Van Hasselt Alfons</t>
  </si>
  <si>
    <t>Aerts Herman</t>
  </si>
  <si>
    <t>Van Hasselt Eddy</t>
  </si>
  <si>
    <t>Hereijgers Lotte</t>
  </si>
  <si>
    <t>Konings Frie</t>
  </si>
  <si>
    <t>Rombouts Toon</t>
  </si>
  <si>
    <t>Brosens August</t>
  </si>
  <si>
    <t>Gijsbregts Jan</t>
  </si>
  <si>
    <t>Van Dijck Johan</t>
  </si>
  <si>
    <t>Brosens Dirk</t>
  </si>
  <si>
    <t>Van Dijck Jan</t>
  </si>
  <si>
    <t>Van der Heijden Rob</t>
  </si>
  <si>
    <t>Bastyns Marc</t>
  </si>
  <si>
    <t>Vanderhenst Harry</t>
  </si>
  <si>
    <t>Nooren Bert</t>
  </si>
  <si>
    <t>Van Hasselt Frans</t>
  </si>
  <si>
    <t>Van Haperen Ed</t>
  </si>
  <si>
    <t>Lenaerts Walter</t>
  </si>
  <si>
    <t>V</t>
  </si>
  <si>
    <t>Vleminckx Yves</t>
  </si>
  <si>
    <t>Dockx Gery</t>
  </si>
  <si>
    <t>Hoet Jan</t>
  </si>
  <si>
    <t>Van Haperen John</t>
  </si>
  <si>
    <t>Michielsen Jozef</t>
  </si>
  <si>
    <t>Bedrag:</t>
  </si>
  <si>
    <t>Markeer je schutters in de uitslag vóór het uitprinten:</t>
  </si>
  <si>
    <t>Om de schutters van uw Gilde te markeren selecteer je uw gilde</t>
  </si>
  <si>
    <t>in de lijst rechts bovenaan op het tabblad 'Uitslag per Gilde'</t>
  </si>
  <si>
    <t>KONINKLIJK VERBOND VAN ST.-JORISGILDEN</t>
  </si>
  <si>
    <t>Vrije schieting te Loenhout</t>
  </si>
  <si>
    <t>18-19 september 2021</t>
  </si>
  <si>
    <t>Cat. E: 27 Schutters</t>
  </si>
  <si>
    <t>Lidnr</t>
  </si>
  <si>
    <t>Naam</t>
  </si>
  <si>
    <t>Tot.</t>
  </si>
  <si>
    <t>€</t>
  </si>
  <si>
    <t>Prijswinnaars</t>
  </si>
  <si>
    <t>Niet Prijswinnaars</t>
  </si>
  <si>
    <t>Cat. A: 15 Schutters</t>
  </si>
  <si>
    <t>Cat. B: 20 Schutters</t>
  </si>
  <si>
    <t>Rozenprijs : Herijgens Arno (809) Sprundel, 6 rozen (36)</t>
  </si>
  <si>
    <t>Rozenprijs : Aerts Harrie (665) Minderhout, 4 rozen (33)</t>
  </si>
  <si>
    <t>Rozenprijs : Daemen  Kees (731) Rijsbergen, 3 rozen (32)</t>
  </si>
  <si>
    <t>Castelré</t>
  </si>
  <si>
    <t>Hoogstraten</t>
  </si>
  <si>
    <t>Loenhout</t>
  </si>
  <si>
    <t>Meer</t>
  </si>
  <si>
    <t>Meerle</t>
  </si>
  <si>
    <t>Minderhout</t>
  </si>
  <si>
    <t>Rijsbergen</t>
  </si>
  <si>
    <t>Sprundel</t>
  </si>
  <si>
    <t>Wortel</t>
  </si>
  <si>
    <t>(Vrij)</t>
  </si>
  <si>
    <t>Thuis</t>
  </si>
  <si>
    <t>(Loenhout)</t>
  </si>
  <si>
    <t>Uitslag per gilde</t>
  </si>
  <si>
    <t>Uitslag van de beste schutters per gilde</t>
  </si>
  <si>
    <t>plaats</t>
  </si>
  <si>
    <t>gilde</t>
  </si>
  <si>
    <t>aantal</t>
  </si>
  <si>
    <t>punten</t>
  </si>
  <si>
    <t>gemid.</t>
  </si>
  <si>
    <t>Gemiddelde over alle schutters per gilde</t>
  </si>
  <si>
    <t>Verdeling van de inleg</t>
  </si>
  <si>
    <t>Aantal</t>
  </si>
  <si>
    <t>Totaal</t>
  </si>
  <si>
    <t>Prijzengeld</t>
  </si>
  <si>
    <t>Bond</t>
  </si>
  <si>
    <t>Gilde</t>
  </si>
  <si>
    <t>Afdragen aan bond:</t>
  </si>
  <si>
    <t>Uitgekeerd per categorie</t>
  </si>
  <si>
    <t>Bedrag ERE</t>
  </si>
  <si>
    <t>Bedrag A</t>
  </si>
  <si>
    <t>Bedrag B</t>
  </si>
  <si>
    <t>2,2</t>
  </si>
  <si>
    <t>0,80</t>
  </si>
  <si>
    <t>1,00</t>
  </si>
  <si>
    <t xml:space="preserve">Het bedrag van 186€ dient te worden overgemaakt op rekening </t>
  </si>
  <si>
    <t>IBAN: BE42 9730 1840 2954  – BIC: ARSP BE22 op naam van 'Verbond van St.-Jorisgilden v.z.w.'</t>
  </si>
  <si>
    <t>Markeer je gilde voor het printen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</si>
</sst>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8"/>
      <color rgb="FF00000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2" fillId="0" borderId="4" xfId="0" applyFont="1" applyBorder="1"/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center"/>
    </xf>
    <xf numFmtId="0" fontId="2" fillId="0" borderId="0" xfId="0" applyFont="1"/>
    <xf numFmtId="0" fontId="1" fillId="0" borderId="4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164" fontId="1" fillId="0" borderId="12" xfId="0" applyNumberFormat="1" applyFont="1" applyBorder="1" applyAlignment="1">
      <alignment horizontal="center"/>
    </xf>
    <xf numFmtId="0" fontId="0" fillId="0" borderId="0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/>
    <xf numFmtId="0" fontId="1" fillId="0" borderId="19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/>
    <xf numFmtId="0" fontId="1" fillId="0" borderId="22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2" fontId="1" fillId="0" borderId="17" xfId="0" applyNumberFormat="1" applyFont="1" applyBorder="1" applyAlignment="1">
      <alignment horizontal="center"/>
    </xf>
    <xf numFmtId="0" fontId="1" fillId="0" borderId="18" xfId="0" applyFont="1" applyBorder="1"/>
    <xf numFmtId="2" fontId="1" fillId="0" borderId="20" xfId="0" applyNumberFormat="1" applyFont="1" applyBorder="1" applyAlignment="1">
      <alignment horizontal="center"/>
    </xf>
    <xf numFmtId="0" fontId="1" fillId="0" borderId="21" xfId="0" applyFont="1" applyBorder="1"/>
    <xf numFmtId="2" fontId="1" fillId="0" borderId="23" xfId="0" applyNumberFormat="1" applyFont="1" applyBorder="1" applyAlignment="1">
      <alignment horizontal="center"/>
    </xf>
    <xf numFmtId="0" fontId="1" fillId="0" borderId="14" xfId="0" applyFont="1" applyBorder="1"/>
    <xf numFmtId="0" fontId="1" fillId="0" borderId="24" xfId="0" applyFont="1" applyBorder="1"/>
    <xf numFmtId="0" fontId="1" fillId="0" borderId="24" xfId="0" applyFont="1" applyBorder="1" applyAlignment="1">
      <alignment horizontal="right"/>
    </xf>
    <xf numFmtId="2" fontId="1" fillId="0" borderId="25" xfId="0" applyNumberFormat="1" applyFont="1" applyBorder="1"/>
    <xf numFmtId="2" fontId="1" fillId="0" borderId="19" xfId="0" applyNumberFormat="1" applyFont="1" applyBorder="1" applyAlignment="1">
      <alignment horizontal="center"/>
    </xf>
    <xf numFmtId="2" fontId="1" fillId="0" borderId="22" xfId="0" applyNumberFormat="1" applyFont="1" applyBorder="1" applyAlignment="1">
      <alignment horizontal="center"/>
    </xf>
    <xf numFmtId="165" fontId="1" fillId="0" borderId="20" xfId="0" applyNumberFormat="1" applyFont="1" applyBorder="1" applyAlignment="1">
      <alignment horizontal="center"/>
    </xf>
    <xf numFmtId="165" fontId="1" fillId="0" borderId="2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/>
    <xf numFmtId="0" fontId="0" fillId="0" borderId="29" xfId="0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0" fillId="2" borderId="30" xfId="0" applyFill="1" applyBorder="1" applyAlignment="1">
      <alignment horizontal="center"/>
    </xf>
  </cellXfs>
  <cellStyles count="1">
    <cellStyle name="Standaard" xfId="0" builtinId="0"/>
  </cellStyles>
  <dxfs count="6">
    <dxf>
      <fill>
        <patternFill>
          <fgColor indexed="64"/>
          <bgColor rgb="FFFFFF99"/>
        </patternFill>
      </fill>
    </dxf>
    <dxf>
      <fill>
        <patternFill>
          <fgColor indexed="64"/>
          <bgColor rgb="FFFFFF99"/>
        </patternFill>
      </fill>
    </dxf>
    <dxf>
      <fill>
        <patternFill>
          <fgColor indexed="64"/>
          <bgColor rgb="FFFFFF99"/>
        </patternFill>
      </fill>
    </dxf>
    <dxf>
      <fill>
        <patternFill>
          <fgColor indexed="64"/>
          <bgColor rgb="FFFFFF99"/>
        </patternFill>
      </fill>
    </dxf>
    <dxf>
      <fill>
        <patternFill>
          <fgColor indexed="64"/>
          <bgColor rgb="FFFFFF99"/>
        </patternFill>
      </fill>
    </dxf>
    <dxf>
      <fill>
        <patternFill>
          <fgColor indexed="64"/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Radio" firstButton="1" fmlaLink="$T$2" lockText="1"/>
</file>

<file path=xl/ctrlProps/ctrlProp10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3</xdr:col>
      <xdr:colOff>1435765</xdr:colOff>
      <xdr:row>8</xdr:row>
      <xdr:rowOff>76732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625" y="190500"/>
          <a:ext cx="1816765" cy="17436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3</xdr:col>
      <xdr:colOff>1435765</xdr:colOff>
      <xdr:row>8</xdr:row>
      <xdr:rowOff>76732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625" y="190500"/>
          <a:ext cx="1816765" cy="174360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3</xdr:col>
      <xdr:colOff>1435765</xdr:colOff>
      <xdr:row>8</xdr:row>
      <xdr:rowOff>76732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625" y="190500"/>
          <a:ext cx="1816765" cy="174360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0</xdr:row>
          <xdr:rowOff>209550</xdr:rowOff>
        </xdr:from>
        <xdr:to>
          <xdr:col>15</xdr:col>
          <xdr:colOff>57150</xdr:colOff>
          <xdr:row>1</xdr:row>
          <xdr:rowOff>209550</xdr:rowOff>
        </xdr:to>
        <xdr:sp macro="" textlink="">
          <xdr:nvSpPr>
            <xdr:cNvPr id="4097" name="Castelré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8D8D8"/>
            </a:solidFill>
            <a:ln w="1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Castelré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1</xdr:row>
          <xdr:rowOff>209550</xdr:rowOff>
        </xdr:from>
        <xdr:to>
          <xdr:col>15</xdr:col>
          <xdr:colOff>57150</xdr:colOff>
          <xdr:row>2</xdr:row>
          <xdr:rowOff>209550</xdr:rowOff>
        </xdr:to>
        <xdr:sp macro="" textlink="">
          <xdr:nvSpPr>
            <xdr:cNvPr id="4098" name="Hoogstraten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8D8D8"/>
            </a:solidFill>
            <a:ln w="1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Hoogstraten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2</xdr:row>
          <xdr:rowOff>209550</xdr:rowOff>
        </xdr:from>
        <xdr:to>
          <xdr:col>15</xdr:col>
          <xdr:colOff>57150</xdr:colOff>
          <xdr:row>3</xdr:row>
          <xdr:rowOff>209550</xdr:rowOff>
        </xdr:to>
        <xdr:sp macro="" textlink="">
          <xdr:nvSpPr>
            <xdr:cNvPr id="4099" name="Loenhout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8D8D8"/>
            </a:solidFill>
            <a:ln w="1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Loenhout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3</xdr:row>
          <xdr:rowOff>209550</xdr:rowOff>
        </xdr:from>
        <xdr:to>
          <xdr:col>15</xdr:col>
          <xdr:colOff>57150</xdr:colOff>
          <xdr:row>4</xdr:row>
          <xdr:rowOff>209550</xdr:rowOff>
        </xdr:to>
        <xdr:sp macro="" textlink="">
          <xdr:nvSpPr>
            <xdr:cNvPr id="4100" name="Meer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8D8D8"/>
            </a:solidFill>
            <a:ln w="1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Meer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4</xdr:row>
          <xdr:rowOff>209550</xdr:rowOff>
        </xdr:from>
        <xdr:to>
          <xdr:col>15</xdr:col>
          <xdr:colOff>57150</xdr:colOff>
          <xdr:row>5</xdr:row>
          <xdr:rowOff>209550</xdr:rowOff>
        </xdr:to>
        <xdr:sp macro="" textlink="">
          <xdr:nvSpPr>
            <xdr:cNvPr id="4101" name="Meerle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8D8D8"/>
            </a:solidFill>
            <a:ln w="1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Meerle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5</xdr:row>
          <xdr:rowOff>209550</xdr:rowOff>
        </xdr:from>
        <xdr:to>
          <xdr:col>15</xdr:col>
          <xdr:colOff>57150</xdr:colOff>
          <xdr:row>6</xdr:row>
          <xdr:rowOff>209550</xdr:rowOff>
        </xdr:to>
        <xdr:sp macro="" textlink="">
          <xdr:nvSpPr>
            <xdr:cNvPr id="4102" name="Minderhout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8D8D8"/>
            </a:solidFill>
            <a:ln w="1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Minderhout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6</xdr:row>
          <xdr:rowOff>209550</xdr:rowOff>
        </xdr:from>
        <xdr:to>
          <xdr:col>15</xdr:col>
          <xdr:colOff>57150</xdr:colOff>
          <xdr:row>7</xdr:row>
          <xdr:rowOff>209550</xdr:rowOff>
        </xdr:to>
        <xdr:sp macro="" textlink="">
          <xdr:nvSpPr>
            <xdr:cNvPr id="4103" name="Rijsbergen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8D8D8"/>
            </a:solidFill>
            <a:ln w="1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Rijsbergen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7</xdr:row>
          <xdr:rowOff>209550</xdr:rowOff>
        </xdr:from>
        <xdr:to>
          <xdr:col>15</xdr:col>
          <xdr:colOff>57150</xdr:colOff>
          <xdr:row>8</xdr:row>
          <xdr:rowOff>209550</xdr:rowOff>
        </xdr:to>
        <xdr:sp macro="" textlink="">
          <xdr:nvSpPr>
            <xdr:cNvPr id="4104" name="Sprundel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8D8D8"/>
            </a:solidFill>
            <a:ln w="1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Sprundel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8</xdr:row>
          <xdr:rowOff>209550</xdr:rowOff>
        </xdr:from>
        <xdr:to>
          <xdr:col>15</xdr:col>
          <xdr:colOff>57150</xdr:colOff>
          <xdr:row>9</xdr:row>
          <xdr:rowOff>200025</xdr:rowOff>
        </xdr:to>
        <xdr:sp macro="" textlink="">
          <xdr:nvSpPr>
            <xdr:cNvPr id="4105" name="Wortel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8D8D8"/>
            </a:solidFill>
            <a:ln w="1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Wortel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9</xdr:row>
          <xdr:rowOff>200025</xdr:rowOff>
        </xdr:from>
        <xdr:to>
          <xdr:col>15</xdr:col>
          <xdr:colOff>57150</xdr:colOff>
          <xdr:row>10</xdr:row>
          <xdr:rowOff>190500</xdr:rowOff>
        </xdr:to>
        <xdr:sp macro="" textlink="">
          <xdr:nvSpPr>
            <xdr:cNvPr id="4106" name="Niet_markeren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8D8D8"/>
            </a:solidFill>
            <a:ln w="1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Niet markeren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0</xdr:colOff>
      <xdr:row>1</xdr:row>
      <xdr:rowOff>0</xdr:rowOff>
    </xdr:from>
    <xdr:to>
      <xdr:col>2</xdr:col>
      <xdr:colOff>435640</xdr:colOff>
      <xdr:row>8</xdr:row>
      <xdr:rowOff>76732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238125"/>
          <a:ext cx="1816765" cy="1743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V43"/>
  <sheetViews>
    <sheetView topLeftCell="A13" workbookViewId="0">
      <selection activeCell="D21" sqref="D21"/>
    </sheetView>
  </sheetViews>
  <sheetFormatPr defaultRowHeight="15" x14ac:dyDescent="0.25"/>
  <cols>
    <col min="1" max="1" width="1.7109375" customWidth="1"/>
    <col min="2" max="2" width="4.7109375" customWidth="1"/>
    <col min="3" max="3" width="5.7109375" customWidth="1"/>
    <col min="4" max="4" width="30.7109375" customWidth="1"/>
    <col min="5" max="5" width="5.7109375" customWidth="1"/>
    <col min="6" max="6" width="6.7109375" customWidth="1"/>
    <col min="7" max="7" width="1.7109375" customWidth="1"/>
    <col min="8" max="8" width="4.7109375" customWidth="1"/>
    <col min="9" max="9" width="5.7109375" customWidth="1"/>
    <col min="10" max="10" width="30.7109375" customWidth="1"/>
    <col min="11" max="11" width="5.7109375" customWidth="1"/>
    <col min="12" max="12" width="6.7109375" customWidth="1"/>
    <col min="20" max="22" width="9.140625" hidden="1" customWidth="1"/>
  </cols>
  <sheetData>
    <row r="2" spans="2:22" ht="18.75" x14ac:dyDescent="0.3">
      <c r="E2" s="2" t="s">
        <v>66</v>
      </c>
      <c r="F2" s="2"/>
      <c r="G2" s="2"/>
      <c r="H2" s="2"/>
      <c r="I2" s="2"/>
      <c r="J2" s="2"/>
      <c r="K2" s="2"/>
      <c r="L2" s="2"/>
      <c r="M2" s="2"/>
      <c r="U2">
        <f>'Uitslag per Gilde'!$U$2</f>
        <v>300</v>
      </c>
      <c r="V2">
        <f>'Uitslag per Gilde'!$V$2</f>
        <v>399</v>
      </c>
    </row>
    <row r="3" spans="2:22" ht="18.75" x14ac:dyDescent="0.3">
      <c r="E3" s="2"/>
      <c r="F3" s="2"/>
      <c r="G3" s="2"/>
      <c r="H3" s="2"/>
      <c r="I3" s="2"/>
      <c r="J3" s="2"/>
      <c r="K3" s="2"/>
      <c r="L3" s="2"/>
      <c r="M3" s="2"/>
    </row>
    <row r="4" spans="2:22" ht="18.75" x14ac:dyDescent="0.3">
      <c r="E4" s="2" t="s">
        <v>67</v>
      </c>
      <c r="F4" s="2"/>
      <c r="G4" s="2"/>
      <c r="H4" s="2"/>
      <c r="I4" s="2"/>
      <c r="J4" s="2"/>
      <c r="K4" s="2"/>
      <c r="L4" s="2"/>
      <c r="M4" s="2"/>
    </row>
    <row r="5" spans="2:22" ht="18.75" x14ac:dyDescent="0.3">
      <c r="E5" s="2"/>
      <c r="F5" s="2"/>
      <c r="G5" s="2"/>
      <c r="H5" s="2"/>
      <c r="I5" s="2"/>
      <c r="J5" s="2"/>
      <c r="K5" s="2"/>
      <c r="L5" s="2"/>
      <c r="M5" s="2"/>
    </row>
    <row r="6" spans="2:22" ht="18.75" x14ac:dyDescent="0.3">
      <c r="E6" s="2" t="s">
        <v>68</v>
      </c>
      <c r="F6" s="2"/>
      <c r="G6" s="2"/>
      <c r="H6" s="2"/>
      <c r="I6" s="2"/>
      <c r="J6" s="2"/>
      <c r="K6" s="2"/>
      <c r="L6" s="2"/>
      <c r="M6" s="2"/>
    </row>
    <row r="7" spans="2:22" ht="18.75" x14ac:dyDescent="0.3">
      <c r="E7" s="2"/>
      <c r="F7" s="2"/>
      <c r="G7" s="2"/>
      <c r="H7" s="2"/>
      <c r="I7" s="2"/>
      <c r="J7" s="2"/>
      <c r="K7" s="2"/>
      <c r="L7" s="2"/>
      <c r="M7" s="2"/>
    </row>
    <row r="8" spans="2:22" ht="18.75" x14ac:dyDescent="0.3">
      <c r="E8" s="2" t="s">
        <v>69</v>
      </c>
      <c r="F8" s="2"/>
      <c r="G8" s="2"/>
      <c r="H8" s="2"/>
      <c r="I8" s="2"/>
      <c r="J8" s="2"/>
      <c r="K8" s="2"/>
      <c r="L8" s="2"/>
      <c r="M8" s="2"/>
    </row>
    <row r="9" spans="2:22" ht="18.75" x14ac:dyDescent="0.3">
      <c r="E9" s="2"/>
      <c r="F9" s="2"/>
      <c r="G9" s="2"/>
      <c r="H9" s="2"/>
      <c r="I9" s="2"/>
      <c r="J9" s="2"/>
      <c r="K9" s="2"/>
      <c r="L9" s="2"/>
      <c r="M9" s="2"/>
    </row>
    <row r="10" spans="2:22" ht="18.75" x14ac:dyDescent="0.3">
      <c r="E10" s="2"/>
      <c r="F10" s="2"/>
      <c r="G10" s="2"/>
      <c r="H10" s="2"/>
      <c r="I10" s="2"/>
      <c r="J10" s="3" t="s">
        <v>78</v>
      </c>
      <c r="K10" s="2"/>
      <c r="L10" s="2"/>
      <c r="M10" s="2"/>
      <c r="N10" t="s">
        <v>63</v>
      </c>
    </row>
    <row r="11" spans="2:22" ht="15.75" thickBot="1" x14ac:dyDescent="0.3">
      <c r="N11" t="s">
        <v>64</v>
      </c>
    </row>
    <row r="12" spans="2:22" ht="19.5" thickBot="1" x14ac:dyDescent="0.35">
      <c r="B12" s="4"/>
      <c r="C12" s="5"/>
      <c r="D12" s="5" t="s">
        <v>74</v>
      </c>
      <c r="E12" s="5"/>
      <c r="F12" s="6"/>
      <c r="G12" s="2"/>
      <c r="H12" s="4"/>
      <c r="I12" s="5"/>
      <c r="J12" s="5" t="s">
        <v>75</v>
      </c>
      <c r="K12" s="6"/>
      <c r="N12" t="s">
        <v>65</v>
      </c>
    </row>
    <row r="13" spans="2:22" ht="16.5" thickBot="1" x14ac:dyDescent="0.3">
      <c r="B13" s="7"/>
      <c r="C13" s="8" t="s">
        <v>70</v>
      </c>
      <c r="D13" s="9" t="s">
        <v>71</v>
      </c>
      <c r="E13" s="8" t="s">
        <v>72</v>
      </c>
      <c r="F13" s="10" t="s">
        <v>73</v>
      </c>
      <c r="G13" s="11"/>
      <c r="H13" s="7"/>
      <c r="I13" s="8" t="s">
        <v>70</v>
      </c>
      <c r="J13" s="9" t="s">
        <v>71</v>
      </c>
      <c r="K13" s="10" t="s">
        <v>72</v>
      </c>
    </row>
    <row r="14" spans="2:22" ht="20.100000000000001" customHeight="1" x14ac:dyDescent="0.3">
      <c r="B14" s="12">
        <v>1</v>
      </c>
      <c r="C14" s="13">
        <v>809</v>
      </c>
      <c r="D14" s="14" t="s">
        <v>35</v>
      </c>
      <c r="E14" s="13">
        <v>36</v>
      </c>
      <c r="F14" s="24">
        <v>6</v>
      </c>
      <c r="G14" s="2"/>
      <c r="H14" s="12">
        <v>15</v>
      </c>
      <c r="I14" s="13">
        <v>708</v>
      </c>
      <c r="J14" s="14" t="s">
        <v>49</v>
      </c>
      <c r="K14" s="15">
        <v>32</v>
      </c>
    </row>
    <row r="15" spans="2:22" ht="20.100000000000001" customHeight="1" x14ac:dyDescent="0.3">
      <c r="B15" s="16">
        <v>2</v>
      </c>
      <c r="C15" s="17">
        <v>716</v>
      </c>
      <c r="D15" s="18" t="s">
        <v>36</v>
      </c>
      <c r="E15" s="17">
        <v>35</v>
      </c>
      <c r="F15" s="25">
        <v>5.0999999999999996</v>
      </c>
      <c r="G15" s="2"/>
      <c r="H15" s="16">
        <v>16</v>
      </c>
      <c r="I15" s="17">
        <v>330</v>
      </c>
      <c r="J15" s="18" t="s">
        <v>10</v>
      </c>
      <c r="K15" s="19">
        <v>32</v>
      </c>
    </row>
    <row r="16" spans="2:22" ht="20.100000000000001" customHeight="1" x14ac:dyDescent="0.3">
      <c r="B16" s="16">
        <v>3</v>
      </c>
      <c r="C16" s="17">
        <v>713</v>
      </c>
      <c r="D16" s="18" t="s">
        <v>37</v>
      </c>
      <c r="E16" s="17">
        <v>35</v>
      </c>
      <c r="F16" s="25">
        <v>5.0999999999999996</v>
      </c>
      <c r="G16" s="2"/>
      <c r="H16" s="16">
        <v>17</v>
      </c>
      <c r="I16" s="17">
        <v>482</v>
      </c>
      <c r="J16" s="18" t="s">
        <v>50</v>
      </c>
      <c r="K16" s="19">
        <v>32</v>
      </c>
    </row>
    <row r="17" spans="2:11" ht="20.100000000000001" customHeight="1" x14ac:dyDescent="0.3">
      <c r="B17" s="16">
        <v>4</v>
      </c>
      <c r="C17" s="17">
        <v>314</v>
      </c>
      <c r="D17" s="18" t="s">
        <v>38</v>
      </c>
      <c r="E17" s="17">
        <v>34</v>
      </c>
      <c r="F17" s="25">
        <v>4.4000000000000004</v>
      </c>
      <c r="G17" s="2"/>
      <c r="H17" s="16">
        <v>18</v>
      </c>
      <c r="I17" s="17">
        <v>508</v>
      </c>
      <c r="J17" s="18" t="s">
        <v>51</v>
      </c>
      <c r="K17" s="19">
        <v>31</v>
      </c>
    </row>
    <row r="18" spans="2:11" ht="20.100000000000001" customHeight="1" x14ac:dyDescent="0.3">
      <c r="B18" s="16">
        <v>5</v>
      </c>
      <c r="C18" s="17">
        <v>661</v>
      </c>
      <c r="D18" s="18" t="s">
        <v>39</v>
      </c>
      <c r="E18" s="17">
        <v>34</v>
      </c>
      <c r="F18" s="25">
        <v>4.4000000000000004</v>
      </c>
      <c r="G18" s="2"/>
      <c r="H18" s="16">
        <v>19</v>
      </c>
      <c r="I18" s="17">
        <v>726</v>
      </c>
      <c r="J18" s="18" t="s">
        <v>52</v>
      </c>
      <c r="K18" s="19">
        <v>31</v>
      </c>
    </row>
    <row r="19" spans="2:11" ht="20.100000000000001" customHeight="1" x14ac:dyDescent="0.3">
      <c r="B19" s="16">
        <v>6</v>
      </c>
      <c r="C19" s="17">
        <v>327</v>
      </c>
      <c r="D19" s="18" t="s">
        <v>40</v>
      </c>
      <c r="E19" s="17">
        <v>34</v>
      </c>
      <c r="F19" s="25">
        <v>4.4000000000000004</v>
      </c>
      <c r="G19" s="2"/>
      <c r="H19" s="16">
        <v>20</v>
      </c>
      <c r="I19" s="17">
        <v>309</v>
      </c>
      <c r="J19" s="18" t="s">
        <v>53</v>
      </c>
      <c r="K19" s="19">
        <v>31</v>
      </c>
    </row>
    <row r="20" spans="2:11" ht="20.100000000000001" customHeight="1" x14ac:dyDescent="0.3">
      <c r="B20" s="16">
        <v>7</v>
      </c>
      <c r="C20" s="17">
        <v>457</v>
      </c>
      <c r="D20" s="18" t="s">
        <v>41</v>
      </c>
      <c r="E20" s="17">
        <v>34</v>
      </c>
      <c r="F20" s="25">
        <v>4.4000000000000004</v>
      </c>
      <c r="G20" s="2"/>
      <c r="H20" s="16">
        <v>21</v>
      </c>
      <c r="I20" s="17">
        <v>518</v>
      </c>
      <c r="J20" s="18" t="s">
        <v>54</v>
      </c>
      <c r="K20" s="19">
        <v>30</v>
      </c>
    </row>
    <row r="21" spans="2:11" ht="20.100000000000001" customHeight="1" x14ac:dyDescent="0.3">
      <c r="B21" s="16">
        <v>8</v>
      </c>
      <c r="C21" s="17">
        <v>808</v>
      </c>
      <c r="D21" s="18" t="s">
        <v>42</v>
      </c>
      <c r="E21" s="17">
        <v>33</v>
      </c>
      <c r="F21" s="25">
        <v>3.8</v>
      </c>
      <c r="G21" s="2"/>
      <c r="H21" s="16">
        <v>22</v>
      </c>
      <c r="I21" s="17">
        <v>124</v>
      </c>
      <c r="J21" s="18" t="s">
        <v>55</v>
      </c>
      <c r="K21" s="19">
        <v>30</v>
      </c>
    </row>
    <row r="22" spans="2:11" ht="20.100000000000001" customHeight="1" x14ac:dyDescent="0.3">
      <c r="B22" s="16">
        <v>9</v>
      </c>
      <c r="C22" s="17">
        <v>416</v>
      </c>
      <c r="D22" s="18" t="s">
        <v>43</v>
      </c>
      <c r="E22" s="17">
        <v>33</v>
      </c>
      <c r="F22" s="25">
        <v>3.8</v>
      </c>
      <c r="G22" s="2"/>
      <c r="H22" s="16">
        <v>23</v>
      </c>
      <c r="I22" s="17" t="s">
        <v>56</v>
      </c>
      <c r="J22" s="18" t="s">
        <v>57</v>
      </c>
      <c r="K22" s="19">
        <v>30</v>
      </c>
    </row>
    <row r="23" spans="2:11" ht="20.100000000000001" customHeight="1" x14ac:dyDescent="0.3">
      <c r="B23" s="16">
        <v>10</v>
      </c>
      <c r="C23" s="17">
        <v>505</v>
      </c>
      <c r="D23" s="18" t="s">
        <v>44</v>
      </c>
      <c r="E23" s="17">
        <v>33</v>
      </c>
      <c r="F23" s="25">
        <v>3.8</v>
      </c>
      <c r="G23" s="2"/>
      <c r="H23" s="16">
        <v>24</v>
      </c>
      <c r="I23" s="17">
        <v>426</v>
      </c>
      <c r="J23" s="18" t="s">
        <v>58</v>
      </c>
      <c r="K23" s="19">
        <v>30</v>
      </c>
    </row>
    <row r="24" spans="2:11" ht="20.100000000000001" customHeight="1" x14ac:dyDescent="0.3">
      <c r="B24" s="16">
        <v>11</v>
      </c>
      <c r="C24" s="17">
        <v>502</v>
      </c>
      <c r="D24" s="18" t="s">
        <v>45</v>
      </c>
      <c r="E24" s="17">
        <v>33</v>
      </c>
      <c r="F24" s="25">
        <v>3.8</v>
      </c>
      <c r="G24" s="2"/>
      <c r="H24" s="16">
        <v>25</v>
      </c>
      <c r="I24" s="17">
        <v>111</v>
      </c>
      <c r="J24" s="18" t="s">
        <v>59</v>
      </c>
      <c r="K24" s="19">
        <v>30</v>
      </c>
    </row>
    <row r="25" spans="2:11" ht="20.100000000000001" customHeight="1" x14ac:dyDescent="0.3">
      <c r="B25" s="16">
        <v>12</v>
      </c>
      <c r="C25" s="17">
        <v>328</v>
      </c>
      <c r="D25" s="18" t="s">
        <v>46</v>
      </c>
      <c r="E25" s="17">
        <v>33</v>
      </c>
      <c r="F25" s="25">
        <v>3.8</v>
      </c>
      <c r="G25" s="2"/>
      <c r="H25" s="16">
        <v>26</v>
      </c>
      <c r="I25" s="17">
        <v>542</v>
      </c>
      <c r="J25" s="18" t="s">
        <v>60</v>
      </c>
      <c r="K25" s="19">
        <v>29</v>
      </c>
    </row>
    <row r="26" spans="2:11" ht="20.100000000000001" customHeight="1" x14ac:dyDescent="0.3">
      <c r="B26" s="16">
        <v>13</v>
      </c>
      <c r="C26" s="17">
        <v>481</v>
      </c>
      <c r="D26" s="18" t="s">
        <v>47</v>
      </c>
      <c r="E26" s="17">
        <v>32</v>
      </c>
      <c r="F26" s="25">
        <v>3.3</v>
      </c>
      <c r="G26" s="2"/>
      <c r="H26" s="16">
        <v>27</v>
      </c>
      <c r="I26" s="17" t="s">
        <v>56</v>
      </c>
      <c r="J26" s="18" t="s">
        <v>61</v>
      </c>
      <c r="K26" s="19">
        <v>19</v>
      </c>
    </row>
    <row r="27" spans="2:11" ht="20.100000000000001" customHeight="1" thickBot="1" x14ac:dyDescent="0.35">
      <c r="B27" s="20">
        <v>14</v>
      </c>
      <c r="C27" s="21">
        <v>345</v>
      </c>
      <c r="D27" s="22" t="s">
        <v>48</v>
      </c>
      <c r="E27" s="21">
        <v>32</v>
      </c>
      <c r="F27" s="26">
        <v>3.3</v>
      </c>
      <c r="G27" s="2"/>
      <c r="H27" s="20"/>
      <c r="I27" s="21"/>
      <c r="J27" s="22"/>
      <c r="K27" s="23"/>
    </row>
    <row r="28" spans="2:11" ht="20.100000000000001" customHeight="1" x14ac:dyDescent="0.25"/>
    <row r="29" spans="2:11" ht="20.100000000000001" customHeight="1" x14ac:dyDescent="0.25"/>
    <row r="30" spans="2:11" ht="20.100000000000001" customHeight="1" x14ac:dyDescent="0.25">
      <c r="E30" s="1" t="s">
        <v>62</v>
      </c>
      <c r="F30">
        <f>SUM(F14:F27)</f>
        <v>59.399999999999977</v>
      </c>
    </row>
    <row r="31" spans="2:11" ht="20.100000000000001" customHeight="1" x14ac:dyDescent="0.25"/>
    <row r="32" spans="2:11" ht="20.100000000000001" customHeight="1" x14ac:dyDescent="0.25"/>
    <row r="33" ht="20.100000000000001" customHeight="1" x14ac:dyDescent="0.25"/>
    <row r="34" ht="20.100000000000001" customHeight="1" x14ac:dyDescent="0.25"/>
    <row r="35" ht="20.100000000000001" customHeight="1" x14ac:dyDescent="0.25"/>
    <row r="36" ht="20.100000000000001" customHeight="1" x14ac:dyDescent="0.25"/>
    <row r="37" ht="20.100000000000001" customHeight="1" x14ac:dyDescent="0.25"/>
    <row r="38" ht="20.100000000000001" customHeight="1" x14ac:dyDescent="0.25"/>
    <row r="39" ht="20.100000000000001" customHeight="1" x14ac:dyDescent="0.25"/>
    <row r="40" ht="20.100000000000001" customHeight="1" x14ac:dyDescent="0.25"/>
    <row r="41" ht="20.100000000000001" customHeight="1" x14ac:dyDescent="0.25"/>
    <row r="42" ht="20.100000000000001" customHeight="1" x14ac:dyDescent="0.25"/>
    <row r="43" ht="20.100000000000001" customHeight="1" x14ac:dyDescent="0.25"/>
  </sheetData>
  <conditionalFormatting sqref="B14:F500">
    <cfRule type="expression" dxfId="5" priority="2">
      <formula>AND(($C14&gt;=$U$2),($C14&lt;=$V$2),($C14&gt;0))</formula>
    </cfRule>
  </conditionalFormatting>
  <conditionalFormatting sqref="H14:K500">
    <cfRule type="expression" dxfId="4" priority="1">
      <formula>AND(($I14&gt;=$U$2),($I14&lt;=$V$2),($I14&gt;0))</formula>
    </cfRule>
  </conditionalFormatting>
  <pageMargins left="0.59055118110236204" right="0.39370078740157499" top="0.39370078740157499" bottom="0.39370078740157499" header="0.31496062992126" footer="0.31496062992126"/>
  <pageSetup paperSize="9" scale="8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V43"/>
  <sheetViews>
    <sheetView topLeftCell="A7" workbookViewId="0"/>
  </sheetViews>
  <sheetFormatPr defaultRowHeight="15" x14ac:dyDescent="0.25"/>
  <cols>
    <col min="1" max="1" width="1.7109375" customWidth="1"/>
    <col min="2" max="2" width="4.7109375" customWidth="1"/>
    <col min="3" max="3" width="5.7109375" customWidth="1"/>
    <col min="4" max="4" width="30.7109375" customWidth="1"/>
    <col min="5" max="5" width="5.7109375" customWidth="1"/>
    <col min="6" max="6" width="6.7109375" customWidth="1"/>
    <col min="7" max="7" width="1.7109375" customWidth="1"/>
    <col min="8" max="8" width="4.7109375" customWidth="1"/>
    <col min="9" max="9" width="5.7109375" customWidth="1"/>
    <col min="10" max="10" width="30.7109375" customWidth="1"/>
    <col min="11" max="11" width="5.7109375" customWidth="1"/>
    <col min="12" max="12" width="6.7109375" customWidth="1"/>
    <col min="20" max="22" width="9.140625" hidden="1" customWidth="1"/>
  </cols>
  <sheetData>
    <row r="2" spans="2:22" ht="18.75" x14ac:dyDescent="0.3">
      <c r="E2" s="2" t="s">
        <v>66</v>
      </c>
      <c r="F2" s="2"/>
      <c r="G2" s="2"/>
      <c r="H2" s="2"/>
      <c r="I2" s="2"/>
      <c r="J2" s="2"/>
      <c r="K2" s="2"/>
      <c r="L2" s="2"/>
      <c r="M2" s="2"/>
      <c r="U2">
        <f>'Uitslag per Gilde'!$U$2</f>
        <v>300</v>
      </c>
      <c r="V2">
        <f>'Uitslag per Gilde'!$V$2</f>
        <v>399</v>
      </c>
    </row>
    <row r="3" spans="2:22" ht="18.75" x14ac:dyDescent="0.3">
      <c r="E3" s="2"/>
      <c r="F3" s="2"/>
      <c r="G3" s="2"/>
      <c r="H3" s="2"/>
      <c r="I3" s="2"/>
      <c r="J3" s="2"/>
      <c r="K3" s="2"/>
      <c r="L3" s="2"/>
      <c r="M3" s="2"/>
    </row>
    <row r="4" spans="2:22" ht="18.75" x14ac:dyDescent="0.3">
      <c r="E4" s="2" t="s">
        <v>67</v>
      </c>
      <c r="F4" s="2"/>
      <c r="G4" s="2"/>
      <c r="H4" s="2"/>
      <c r="I4" s="2"/>
      <c r="J4" s="2"/>
      <c r="K4" s="2"/>
      <c r="L4" s="2"/>
      <c r="M4" s="2"/>
    </row>
    <row r="5" spans="2:22" ht="18.75" x14ac:dyDescent="0.3">
      <c r="E5" s="2"/>
      <c r="F5" s="2"/>
      <c r="G5" s="2"/>
      <c r="H5" s="2"/>
      <c r="I5" s="2"/>
      <c r="J5" s="2"/>
      <c r="K5" s="2"/>
      <c r="L5" s="2"/>
      <c r="M5" s="2"/>
    </row>
    <row r="6" spans="2:22" ht="18.75" x14ac:dyDescent="0.3">
      <c r="E6" s="2" t="s">
        <v>68</v>
      </c>
      <c r="F6" s="2"/>
      <c r="G6" s="2"/>
      <c r="H6" s="2"/>
      <c r="I6" s="2"/>
      <c r="J6" s="2"/>
      <c r="K6" s="2"/>
      <c r="L6" s="2"/>
      <c r="M6" s="2"/>
    </row>
    <row r="7" spans="2:22" ht="18.75" x14ac:dyDescent="0.3">
      <c r="E7" s="2"/>
      <c r="F7" s="2"/>
      <c r="G7" s="2"/>
      <c r="H7" s="2"/>
      <c r="I7" s="2"/>
      <c r="J7" s="2"/>
      <c r="K7" s="2"/>
      <c r="L7" s="2"/>
      <c r="M7" s="2"/>
    </row>
    <row r="8" spans="2:22" ht="18.75" x14ac:dyDescent="0.3">
      <c r="E8" s="2" t="s">
        <v>76</v>
      </c>
      <c r="F8" s="2"/>
      <c r="G8" s="2"/>
      <c r="H8" s="2"/>
      <c r="I8" s="2"/>
      <c r="J8" s="2"/>
      <c r="K8" s="2"/>
      <c r="L8" s="2"/>
      <c r="M8" s="2"/>
    </row>
    <row r="9" spans="2:22" ht="18.75" x14ac:dyDescent="0.3">
      <c r="E9" s="2"/>
      <c r="F9" s="2"/>
      <c r="G9" s="2"/>
      <c r="H9" s="2"/>
      <c r="I9" s="2"/>
      <c r="J9" s="2"/>
      <c r="K9" s="2"/>
      <c r="L9" s="2"/>
      <c r="M9" s="2"/>
    </row>
    <row r="10" spans="2:22" ht="18.75" x14ac:dyDescent="0.3">
      <c r="E10" s="2"/>
      <c r="F10" s="2"/>
      <c r="G10" s="2"/>
      <c r="H10" s="2"/>
      <c r="I10" s="2"/>
      <c r="J10" s="3" t="s">
        <v>79</v>
      </c>
      <c r="K10" s="2"/>
      <c r="L10" s="2"/>
      <c r="M10" s="2"/>
    </row>
    <row r="11" spans="2:22" ht="15.75" thickBot="1" x14ac:dyDescent="0.3"/>
    <row r="12" spans="2:22" ht="19.5" thickBot="1" x14ac:dyDescent="0.35">
      <c r="B12" s="4"/>
      <c r="C12" s="5"/>
      <c r="D12" s="5" t="s">
        <v>74</v>
      </c>
      <c r="E12" s="5"/>
      <c r="F12" s="6"/>
      <c r="G12" s="2"/>
      <c r="H12" s="4"/>
      <c r="I12" s="5"/>
      <c r="J12" s="5" t="s">
        <v>75</v>
      </c>
      <c r="K12" s="6"/>
    </row>
    <row r="13" spans="2:22" ht="16.5" thickBot="1" x14ac:dyDescent="0.3">
      <c r="B13" s="7"/>
      <c r="C13" s="8" t="s">
        <v>70</v>
      </c>
      <c r="D13" s="9" t="s">
        <v>71</v>
      </c>
      <c r="E13" s="8" t="s">
        <v>72</v>
      </c>
      <c r="F13" s="10" t="s">
        <v>73</v>
      </c>
      <c r="G13" s="11"/>
      <c r="H13" s="7"/>
      <c r="I13" s="8" t="s">
        <v>70</v>
      </c>
      <c r="J13" s="9" t="s">
        <v>71</v>
      </c>
      <c r="K13" s="10" t="s">
        <v>72</v>
      </c>
    </row>
    <row r="14" spans="2:22" ht="20.100000000000001" customHeight="1" x14ac:dyDescent="0.3">
      <c r="B14" s="12">
        <v>1</v>
      </c>
      <c r="C14" s="13">
        <v>324</v>
      </c>
      <c r="D14" s="14" t="s">
        <v>0</v>
      </c>
      <c r="E14" s="13">
        <v>33</v>
      </c>
      <c r="F14" s="24">
        <v>4.5</v>
      </c>
      <c r="G14" s="2"/>
      <c r="H14" s="12">
        <v>9</v>
      </c>
      <c r="I14" s="13">
        <v>730</v>
      </c>
      <c r="J14" s="14" t="s">
        <v>8</v>
      </c>
      <c r="K14" s="15">
        <v>31</v>
      </c>
    </row>
    <row r="15" spans="2:22" ht="20.100000000000001" customHeight="1" x14ac:dyDescent="0.3">
      <c r="B15" s="16">
        <v>2</v>
      </c>
      <c r="C15" s="17">
        <v>321</v>
      </c>
      <c r="D15" s="18" t="s">
        <v>1</v>
      </c>
      <c r="E15" s="17">
        <v>33</v>
      </c>
      <c r="F15" s="25">
        <v>4.5</v>
      </c>
      <c r="G15" s="2"/>
      <c r="H15" s="16">
        <v>10</v>
      </c>
      <c r="I15" s="17">
        <v>616</v>
      </c>
      <c r="J15" s="18" t="s">
        <v>9</v>
      </c>
      <c r="K15" s="19">
        <v>31</v>
      </c>
    </row>
    <row r="16" spans="2:22" ht="20.100000000000001" customHeight="1" x14ac:dyDescent="0.3">
      <c r="B16" s="16">
        <v>3</v>
      </c>
      <c r="C16" s="17">
        <v>665</v>
      </c>
      <c r="D16" s="18" t="s">
        <v>2</v>
      </c>
      <c r="E16" s="17">
        <v>33</v>
      </c>
      <c r="F16" s="25">
        <v>4.5</v>
      </c>
      <c r="G16" s="2"/>
      <c r="H16" s="16">
        <v>11</v>
      </c>
      <c r="I16" s="17">
        <v>337</v>
      </c>
      <c r="J16" s="18" t="s">
        <v>10</v>
      </c>
      <c r="K16" s="19">
        <v>30</v>
      </c>
    </row>
    <row r="17" spans="2:11" ht="20.100000000000001" customHeight="1" x14ac:dyDescent="0.3">
      <c r="B17" s="16">
        <v>4</v>
      </c>
      <c r="C17" s="17">
        <v>421</v>
      </c>
      <c r="D17" s="18" t="s">
        <v>3</v>
      </c>
      <c r="E17" s="17">
        <v>31</v>
      </c>
      <c r="F17" s="25">
        <v>3.9</v>
      </c>
      <c r="G17" s="2"/>
      <c r="H17" s="16">
        <v>12</v>
      </c>
      <c r="I17" s="17">
        <v>349</v>
      </c>
      <c r="J17" s="18" t="s">
        <v>11</v>
      </c>
      <c r="K17" s="19">
        <v>30</v>
      </c>
    </row>
    <row r="18" spans="2:11" ht="20.100000000000001" customHeight="1" x14ac:dyDescent="0.3">
      <c r="B18" s="16">
        <v>5</v>
      </c>
      <c r="C18" s="17">
        <v>347</v>
      </c>
      <c r="D18" s="18" t="s">
        <v>4</v>
      </c>
      <c r="E18" s="17">
        <v>31</v>
      </c>
      <c r="F18" s="25">
        <v>3.9</v>
      </c>
      <c r="G18" s="2"/>
      <c r="H18" s="16">
        <v>13</v>
      </c>
      <c r="I18" s="17">
        <v>668</v>
      </c>
      <c r="J18" s="18" t="s">
        <v>12</v>
      </c>
      <c r="K18" s="19">
        <v>30</v>
      </c>
    </row>
    <row r="19" spans="2:11" ht="20.100000000000001" customHeight="1" x14ac:dyDescent="0.3">
      <c r="B19" s="16">
        <v>6</v>
      </c>
      <c r="C19" s="17">
        <v>819</v>
      </c>
      <c r="D19" s="18" t="s">
        <v>5</v>
      </c>
      <c r="E19" s="17">
        <v>31</v>
      </c>
      <c r="F19" s="25">
        <v>3.9</v>
      </c>
      <c r="G19" s="2"/>
      <c r="H19" s="16">
        <v>14</v>
      </c>
      <c r="I19" s="17">
        <v>935</v>
      </c>
      <c r="J19" s="18" t="s">
        <v>13</v>
      </c>
      <c r="K19" s="19">
        <v>27</v>
      </c>
    </row>
    <row r="20" spans="2:11" ht="20.100000000000001" customHeight="1" x14ac:dyDescent="0.3">
      <c r="B20" s="16">
        <v>7</v>
      </c>
      <c r="C20" s="17">
        <v>827</v>
      </c>
      <c r="D20" s="18" t="s">
        <v>6</v>
      </c>
      <c r="E20" s="17">
        <v>31</v>
      </c>
      <c r="F20" s="25">
        <v>3.9</v>
      </c>
      <c r="G20" s="2"/>
      <c r="H20" s="16">
        <v>15</v>
      </c>
      <c r="I20" s="17">
        <v>705</v>
      </c>
      <c r="J20" s="18" t="s">
        <v>14</v>
      </c>
      <c r="K20" s="19">
        <v>27</v>
      </c>
    </row>
    <row r="21" spans="2:11" ht="20.100000000000001" customHeight="1" thickBot="1" x14ac:dyDescent="0.35">
      <c r="B21" s="20">
        <v>8</v>
      </c>
      <c r="C21" s="21">
        <v>112</v>
      </c>
      <c r="D21" s="22" t="s">
        <v>7</v>
      </c>
      <c r="E21" s="21">
        <v>31</v>
      </c>
      <c r="F21" s="26">
        <v>3.9</v>
      </c>
      <c r="G21" s="2"/>
      <c r="H21" s="20"/>
      <c r="I21" s="21"/>
      <c r="J21" s="22"/>
      <c r="K21" s="23"/>
    </row>
    <row r="22" spans="2:11" ht="20.100000000000001" customHeight="1" x14ac:dyDescent="0.25"/>
    <row r="23" spans="2:11" ht="20.100000000000001" customHeight="1" x14ac:dyDescent="0.25"/>
    <row r="24" spans="2:11" ht="20.100000000000001" customHeight="1" x14ac:dyDescent="0.25">
      <c r="E24" s="1" t="s">
        <v>62</v>
      </c>
      <c r="F24">
        <f>SUM(F14:F21)</f>
        <v>32.999999999999993</v>
      </c>
    </row>
    <row r="25" spans="2:11" ht="20.100000000000001" customHeight="1" x14ac:dyDescent="0.25"/>
    <row r="26" spans="2:11" ht="20.100000000000001" customHeight="1" x14ac:dyDescent="0.25"/>
    <row r="27" spans="2:11" ht="20.100000000000001" customHeight="1" x14ac:dyDescent="0.25"/>
    <row r="28" spans="2:11" ht="20.100000000000001" customHeight="1" x14ac:dyDescent="0.25"/>
    <row r="29" spans="2:11" ht="20.100000000000001" customHeight="1" x14ac:dyDescent="0.25"/>
    <row r="30" spans="2:11" ht="20.100000000000001" customHeight="1" x14ac:dyDescent="0.25"/>
    <row r="31" spans="2:11" ht="20.100000000000001" customHeight="1" x14ac:dyDescent="0.25"/>
    <row r="32" spans="2:11" ht="20.100000000000001" customHeight="1" x14ac:dyDescent="0.25"/>
    <row r="33" ht="20.100000000000001" customHeight="1" x14ac:dyDescent="0.25"/>
    <row r="34" ht="20.100000000000001" customHeight="1" x14ac:dyDescent="0.25"/>
    <row r="35" ht="20.100000000000001" customHeight="1" x14ac:dyDescent="0.25"/>
    <row r="36" ht="20.100000000000001" customHeight="1" x14ac:dyDescent="0.25"/>
    <row r="37" ht="20.100000000000001" customHeight="1" x14ac:dyDescent="0.25"/>
    <row r="38" ht="20.100000000000001" customHeight="1" x14ac:dyDescent="0.25"/>
    <row r="39" ht="20.100000000000001" customHeight="1" x14ac:dyDescent="0.25"/>
    <row r="40" ht="20.100000000000001" customHeight="1" x14ac:dyDescent="0.25"/>
    <row r="41" ht="20.100000000000001" customHeight="1" x14ac:dyDescent="0.25"/>
    <row r="42" ht="20.100000000000001" customHeight="1" x14ac:dyDescent="0.25"/>
    <row r="43" ht="20.100000000000001" customHeight="1" x14ac:dyDescent="0.25"/>
  </sheetData>
  <conditionalFormatting sqref="B14:F500">
    <cfRule type="expression" dxfId="3" priority="2">
      <formula>AND(($C14&gt;=$U$2),($C14&lt;=$V$2),($C14&gt;0))</formula>
    </cfRule>
  </conditionalFormatting>
  <conditionalFormatting sqref="H14:K500">
    <cfRule type="expression" dxfId="2" priority="1">
      <formula>AND(($I14&gt;=$U$2),($I14&lt;=$V$2),($I14&gt;0))</formula>
    </cfRule>
  </conditionalFormatting>
  <pageMargins left="0.59055118110236204" right="0.39370078740157499" top="0.39370078740157499" bottom="0.39370078740157499" header="0.31496062992126" footer="0.31496062992126"/>
  <pageSetup paperSize="9" scale="8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3"/>
  <sheetViews>
    <sheetView workbookViewId="0"/>
  </sheetViews>
  <sheetFormatPr defaultRowHeight="15" x14ac:dyDescent="0.25"/>
  <cols>
    <col min="1" max="1" width="1.7109375" customWidth="1"/>
    <col min="2" max="2" width="4.7109375" customWidth="1"/>
    <col min="3" max="3" width="5.7109375" customWidth="1"/>
    <col min="4" max="4" width="30.7109375" customWidth="1"/>
    <col min="5" max="5" width="5.7109375" customWidth="1"/>
    <col min="6" max="6" width="6.7109375" customWidth="1"/>
    <col min="7" max="7" width="1.7109375" customWidth="1"/>
    <col min="8" max="8" width="4.7109375" customWidth="1"/>
    <col min="9" max="9" width="5.7109375" customWidth="1"/>
    <col min="10" max="10" width="30.7109375" customWidth="1"/>
    <col min="11" max="11" width="5.7109375" customWidth="1"/>
    <col min="12" max="12" width="6.7109375" customWidth="1"/>
    <col min="20" max="22" width="9.140625" hidden="1" customWidth="1"/>
  </cols>
  <sheetData>
    <row r="1" spans="1:22" x14ac:dyDescent="0.25">
      <c r="A1" s="27"/>
    </row>
    <row r="2" spans="1:22" ht="18.75" x14ac:dyDescent="0.3">
      <c r="E2" s="2" t="s">
        <v>66</v>
      </c>
      <c r="F2" s="2"/>
      <c r="G2" s="2"/>
      <c r="H2" s="2"/>
      <c r="I2" s="2"/>
      <c r="J2" s="2"/>
      <c r="K2" s="2"/>
      <c r="L2" s="2"/>
      <c r="M2" s="2"/>
      <c r="U2">
        <f>'Uitslag per Gilde'!$U$2</f>
        <v>300</v>
      </c>
      <c r="V2">
        <f>'Uitslag per Gilde'!$V$2</f>
        <v>399</v>
      </c>
    </row>
    <row r="3" spans="1:22" ht="18.75" x14ac:dyDescent="0.3">
      <c r="E3" s="2"/>
      <c r="F3" s="2"/>
      <c r="G3" s="2"/>
      <c r="H3" s="2"/>
      <c r="I3" s="2"/>
      <c r="J3" s="2"/>
      <c r="K3" s="2"/>
      <c r="L3" s="2"/>
      <c r="M3" s="2"/>
    </row>
    <row r="4" spans="1:22" ht="18.75" x14ac:dyDescent="0.3">
      <c r="E4" s="2" t="s">
        <v>67</v>
      </c>
      <c r="F4" s="2"/>
      <c r="G4" s="2"/>
      <c r="H4" s="2"/>
      <c r="I4" s="2"/>
      <c r="J4" s="2"/>
      <c r="K4" s="2"/>
      <c r="L4" s="2"/>
      <c r="M4" s="2"/>
    </row>
    <row r="5" spans="1:22" ht="18.75" x14ac:dyDescent="0.3">
      <c r="E5" s="2"/>
      <c r="F5" s="2"/>
      <c r="G5" s="2"/>
      <c r="H5" s="2"/>
      <c r="I5" s="2"/>
      <c r="J5" s="2"/>
      <c r="K5" s="2"/>
      <c r="L5" s="2"/>
      <c r="M5" s="2"/>
    </row>
    <row r="6" spans="1:22" ht="18.75" x14ac:dyDescent="0.3">
      <c r="E6" s="2" t="s">
        <v>68</v>
      </c>
      <c r="F6" s="2"/>
      <c r="G6" s="2"/>
      <c r="H6" s="2"/>
      <c r="I6" s="2"/>
      <c r="J6" s="2"/>
      <c r="K6" s="2"/>
      <c r="L6" s="2"/>
      <c r="M6" s="2"/>
    </row>
    <row r="7" spans="1:22" ht="18.75" x14ac:dyDescent="0.3">
      <c r="E7" s="2"/>
      <c r="F7" s="2"/>
      <c r="G7" s="2"/>
      <c r="H7" s="2"/>
      <c r="I7" s="2"/>
      <c r="J7" s="2"/>
      <c r="K7" s="2"/>
      <c r="L7" s="2"/>
      <c r="M7" s="2"/>
    </row>
    <row r="8" spans="1:22" ht="18.75" x14ac:dyDescent="0.3">
      <c r="E8" s="2" t="s">
        <v>77</v>
      </c>
      <c r="F8" s="2"/>
      <c r="G8" s="2"/>
      <c r="H8" s="2"/>
      <c r="I8" s="2"/>
      <c r="J8" s="2"/>
      <c r="K8" s="2"/>
      <c r="L8" s="2"/>
      <c r="M8" s="2"/>
    </row>
    <row r="9" spans="1:22" ht="18.75" x14ac:dyDescent="0.3">
      <c r="E9" s="2"/>
      <c r="F9" s="2"/>
      <c r="G9" s="2"/>
      <c r="H9" s="2"/>
      <c r="I9" s="2"/>
      <c r="J9" s="2"/>
      <c r="K9" s="2"/>
      <c r="L9" s="2"/>
      <c r="M9" s="2"/>
    </row>
    <row r="10" spans="1:22" ht="18.75" x14ac:dyDescent="0.3">
      <c r="E10" s="2"/>
      <c r="F10" s="2"/>
      <c r="G10" s="2"/>
      <c r="H10" s="2"/>
      <c r="I10" s="2"/>
      <c r="J10" s="3" t="s">
        <v>80</v>
      </c>
      <c r="K10" s="2"/>
      <c r="L10" s="2"/>
      <c r="M10" s="2"/>
    </row>
    <row r="11" spans="1:22" ht="15.75" thickBot="1" x14ac:dyDescent="0.3"/>
    <row r="12" spans="1:22" ht="19.5" thickBot="1" x14ac:dyDescent="0.35">
      <c r="B12" s="4"/>
      <c r="C12" s="5"/>
      <c r="D12" s="5" t="s">
        <v>74</v>
      </c>
      <c r="E12" s="5"/>
      <c r="F12" s="6"/>
      <c r="G12" s="2"/>
      <c r="H12" s="4"/>
      <c r="I12" s="5"/>
      <c r="J12" s="5" t="s">
        <v>75</v>
      </c>
      <c r="K12" s="6"/>
    </row>
    <row r="13" spans="1:22" ht="16.5" thickBot="1" x14ac:dyDescent="0.3">
      <c r="B13" s="7"/>
      <c r="C13" s="8" t="s">
        <v>70</v>
      </c>
      <c r="D13" s="9" t="s">
        <v>71</v>
      </c>
      <c r="E13" s="8" t="s">
        <v>72</v>
      </c>
      <c r="F13" s="10" t="s">
        <v>73</v>
      </c>
      <c r="G13" s="11"/>
      <c r="H13" s="7"/>
      <c r="I13" s="8" t="s">
        <v>70</v>
      </c>
      <c r="J13" s="9" t="s">
        <v>71</v>
      </c>
      <c r="K13" s="10" t="s">
        <v>72</v>
      </c>
    </row>
    <row r="14" spans="1:22" ht="20.100000000000001" customHeight="1" x14ac:dyDescent="0.3">
      <c r="B14" s="12">
        <v>1</v>
      </c>
      <c r="C14" s="13">
        <v>516</v>
      </c>
      <c r="D14" s="14" t="s">
        <v>15</v>
      </c>
      <c r="E14" s="13">
        <v>32</v>
      </c>
      <c r="F14" s="24">
        <v>5.4</v>
      </c>
      <c r="G14" s="2"/>
      <c r="H14" s="12">
        <v>11</v>
      </c>
      <c r="I14" s="13">
        <v>221</v>
      </c>
      <c r="J14" s="14" t="s">
        <v>25</v>
      </c>
      <c r="K14" s="15">
        <v>29</v>
      </c>
    </row>
    <row r="15" spans="1:22" ht="20.100000000000001" customHeight="1" x14ac:dyDescent="0.3">
      <c r="B15" s="16">
        <v>2</v>
      </c>
      <c r="C15" s="17">
        <v>731</v>
      </c>
      <c r="D15" s="18" t="s">
        <v>16</v>
      </c>
      <c r="E15" s="17">
        <v>32</v>
      </c>
      <c r="F15" s="25">
        <v>5.4</v>
      </c>
      <c r="G15" s="2"/>
      <c r="H15" s="16">
        <v>12</v>
      </c>
      <c r="I15" s="17">
        <v>662</v>
      </c>
      <c r="J15" s="18" t="s">
        <v>26</v>
      </c>
      <c r="K15" s="19">
        <v>29</v>
      </c>
    </row>
    <row r="16" spans="1:22" ht="20.100000000000001" customHeight="1" x14ac:dyDescent="0.3">
      <c r="B16" s="16">
        <v>3</v>
      </c>
      <c r="C16" s="17">
        <v>113</v>
      </c>
      <c r="D16" s="18" t="s">
        <v>17</v>
      </c>
      <c r="E16" s="17">
        <v>31</v>
      </c>
      <c r="F16" s="25">
        <v>4.7</v>
      </c>
      <c r="G16" s="2"/>
      <c r="H16" s="16">
        <v>13</v>
      </c>
      <c r="I16" s="17">
        <v>366</v>
      </c>
      <c r="J16" s="18" t="s">
        <v>27</v>
      </c>
      <c r="K16" s="19">
        <v>28</v>
      </c>
    </row>
    <row r="17" spans="2:11" ht="20.100000000000001" customHeight="1" x14ac:dyDescent="0.3">
      <c r="B17" s="16">
        <v>4</v>
      </c>
      <c r="C17" s="17">
        <v>312</v>
      </c>
      <c r="D17" s="18" t="s">
        <v>18</v>
      </c>
      <c r="E17" s="17">
        <v>31</v>
      </c>
      <c r="F17" s="25">
        <v>4.7</v>
      </c>
      <c r="G17" s="2"/>
      <c r="H17" s="16">
        <v>14</v>
      </c>
      <c r="I17" s="17">
        <v>601</v>
      </c>
      <c r="J17" s="18" t="s">
        <v>28</v>
      </c>
      <c r="K17" s="19">
        <v>26</v>
      </c>
    </row>
    <row r="18" spans="2:11" ht="20.100000000000001" customHeight="1" x14ac:dyDescent="0.3">
      <c r="B18" s="16">
        <v>5</v>
      </c>
      <c r="C18" s="17">
        <v>618</v>
      </c>
      <c r="D18" s="18" t="s">
        <v>19</v>
      </c>
      <c r="E18" s="17">
        <v>31</v>
      </c>
      <c r="F18" s="25">
        <v>4.7</v>
      </c>
      <c r="G18" s="2"/>
      <c r="H18" s="16">
        <v>15</v>
      </c>
      <c r="I18" s="17">
        <v>365</v>
      </c>
      <c r="J18" s="18" t="s">
        <v>29</v>
      </c>
      <c r="K18" s="19">
        <v>26</v>
      </c>
    </row>
    <row r="19" spans="2:11" ht="20.100000000000001" customHeight="1" x14ac:dyDescent="0.3">
      <c r="B19" s="16">
        <v>6</v>
      </c>
      <c r="C19" s="17">
        <v>547</v>
      </c>
      <c r="D19" s="18" t="s">
        <v>20</v>
      </c>
      <c r="E19" s="17">
        <v>30</v>
      </c>
      <c r="F19" s="25">
        <v>4.0999999999999996</v>
      </c>
      <c r="G19" s="2"/>
      <c r="H19" s="16">
        <v>16</v>
      </c>
      <c r="I19" s="17">
        <v>810</v>
      </c>
      <c r="J19" s="18" t="s">
        <v>30</v>
      </c>
      <c r="K19" s="19">
        <v>24</v>
      </c>
    </row>
    <row r="20" spans="2:11" ht="20.100000000000001" customHeight="1" x14ac:dyDescent="0.3">
      <c r="B20" s="16">
        <v>7</v>
      </c>
      <c r="C20" s="17">
        <v>728</v>
      </c>
      <c r="D20" s="18" t="s">
        <v>21</v>
      </c>
      <c r="E20" s="17">
        <v>30</v>
      </c>
      <c r="F20" s="25">
        <v>4.0999999999999996</v>
      </c>
      <c r="G20" s="2"/>
      <c r="H20" s="16">
        <v>17</v>
      </c>
      <c r="I20" s="17">
        <v>842</v>
      </c>
      <c r="J20" s="18" t="s">
        <v>31</v>
      </c>
      <c r="K20" s="19">
        <v>24</v>
      </c>
    </row>
    <row r="21" spans="2:11" ht="20.100000000000001" customHeight="1" x14ac:dyDescent="0.3">
      <c r="B21" s="16">
        <v>8</v>
      </c>
      <c r="C21" s="17">
        <v>521</v>
      </c>
      <c r="D21" s="18" t="s">
        <v>22</v>
      </c>
      <c r="E21" s="17">
        <v>29</v>
      </c>
      <c r="F21" s="25">
        <v>3.6</v>
      </c>
      <c r="G21" s="2"/>
      <c r="H21" s="16">
        <v>18</v>
      </c>
      <c r="I21" s="17">
        <v>831</v>
      </c>
      <c r="J21" s="18" t="s">
        <v>32</v>
      </c>
      <c r="K21" s="19">
        <v>23</v>
      </c>
    </row>
    <row r="22" spans="2:11" ht="20.100000000000001" customHeight="1" x14ac:dyDescent="0.3">
      <c r="B22" s="16">
        <v>9</v>
      </c>
      <c r="C22" s="17">
        <v>532</v>
      </c>
      <c r="D22" s="18" t="s">
        <v>23</v>
      </c>
      <c r="E22" s="17">
        <v>29</v>
      </c>
      <c r="F22" s="25">
        <v>3.6</v>
      </c>
      <c r="G22" s="2"/>
      <c r="H22" s="16">
        <v>19</v>
      </c>
      <c r="I22" s="17">
        <v>116</v>
      </c>
      <c r="J22" s="18" t="s">
        <v>33</v>
      </c>
      <c r="K22" s="19">
        <v>21</v>
      </c>
    </row>
    <row r="23" spans="2:11" ht="20.100000000000001" customHeight="1" thickBot="1" x14ac:dyDescent="0.35">
      <c r="B23" s="20">
        <v>10</v>
      </c>
      <c r="C23" s="21">
        <v>519</v>
      </c>
      <c r="D23" s="22" t="s">
        <v>24</v>
      </c>
      <c r="E23" s="21">
        <v>29</v>
      </c>
      <c r="F23" s="26">
        <v>3.6</v>
      </c>
      <c r="G23" s="2"/>
      <c r="H23" s="20">
        <v>20</v>
      </c>
      <c r="I23" s="21">
        <v>126</v>
      </c>
      <c r="J23" s="22" t="s">
        <v>34</v>
      </c>
      <c r="K23" s="23">
        <v>21</v>
      </c>
    </row>
    <row r="24" spans="2:11" ht="20.100000000000001" customHeight="1" x14ac:dyDescent="0.25"/>
    <row r="25" spans="2:11" ht="20.100000000000001" customHeight="1" x14ac:dyDescent="0.25"/>
    <row r="26" spans="2:11" ht="20.100000000000001" customHeight="1" x14ac:dyDescent="0.25">
      <c r="E26" s="1" t="s">
        <v>62</v>
      </c>
      <c r="F26">
        <f>SUM(F14:F23)</f>
        <v>43.900000000000006</v>
      </c>
    </row>
    <row r="27" spans="2:11" ht="20.100000000000001" customHeight="1" x14ac:dyDescent="0.25"/>
    <row r="28" spans="2:11" ht="20.100000000000001" customHeight="1" x14ac:dyDescent="0.25"/>
    <row r="29" spans="2:11" ht="20.100000000000001" customHeight="1" x14ac:dyDescent="0.25"/>
    <row r="30" spans="2:11" ht="20.100000000000001" customHeight="1" x14ac:dyDescent="0.25"/>
    <row r="31" spans="2:11" ht="20.100000000000001" customHeight="1" x14ac:dyDescent="0.25"/>
    <row r="32" spans="2:11" ht="20.100000000000001" customHeight="1" x14ac:dyDescent="0.25"/>
    <row r="33" ht="20.100000000000001" customHeight="1" x14ac:dyDescent="0.25"/>
    <row r="34" ht="20.100000000000001" customHeight="1" x14ac:dyDescent="0.25"/>
    <row r="35" ht="20.100000000000001" customHeight="1" x14ac:dyDescent="0.25"/>
    <row r="36" ht="20.100000000000001" customHeight="1" x14ac:dyDescent="0.25"/>
    <row r="37" ht="20.100000000000001" customHeight="1" x14ac:dyDescent="0.25"/>
    <row r="38" ht="20.100000000000001" customHeight="1" x14ac:dyDescent="0.25"/>
    <row r="39" ht="20.100000000000001" customHeight="1" x14ac:dyDescent="0.25"/>
    <row r="40" ht="20.100000000000001" customHeight="1" x14ac:dyDescent="0.25"/>
    <row r="41" ht="20.100000000000001" customHeight="1" x14ac:dyDescent="0.25"/>
    <row r="42" ht="20.100000000000001" customHeight="1" x14ac:dyDescent="0.25"/>
    <row r="43" ht="20.100000000000001" customHeight="1" x14ac:dyDescent="0.25"/>
  </sheetData>
  <conditionalFormatting sqref="B14:F500">
    <cfRule type="expression" dxfId="1" priority="2">
      <formula>AND(($C14&gt;=$U$2),($C14&lt;=$V$2),($C14&gt;0))</formula>
    </cfRule>
  </conditionalFormatting>
  <conditionalFormatting sqref="H14:K500">
    <cfRule type="expression" dxfId="0" priority="1">
      <formula>AND(($I14&gt;=$U$2),($I14&lt;=$V$2),($I14&gt;0))</formula>
    </cfRule>
  </conditionalFormatting>
  <pageMargins left="0.59055118110236204" right="0.39370078740157499" top="0.39370078740157499" bottom="0.39370078740157499" header="0.31496062992126" footer="0.31496062992126"/>
  <pageSetup paperSize="9" scale="8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50"/>
  <sheetViews>
    <sheetView tabSelected="1" workbookViewId="0">
      <selection activeCell="M14" sqref="M14"/>
    </sheetView>
  </sheetViews>
  <sheetFormatPr defaultRowHeight="15" x14ac:dyDescent="0.25"/>
  <cols>
    <col min="1" max="1" width="1.7109375" customWidth="1"/>
    <col min="2" max="2" width="20.7109375" customWidth="1"/>
    <col min="3" max="4" width="7.7109375" customWidth="1"/>
    <col min="5" max="5" width="8.7109375" customWidth="1"/>
    <col min="6" max="6" width="15.7109375" customWidth="1"/>
    <col min="7" max="7" width="13.7109375" customWidth="1"/>
    <col min="8" max="9" width="10.7109375" customWidth="1"/>
    <col min="20" max="22" width="0" hidden="1" customWidth="1"/>
  </cols>
  <sheetData>
    <row r="1" spans="1:22" ht="18.75" x14ac:dyDescent="0.3">
      <c r="A1" s="2"/>
      <c r="B1" s="2"/>
      <c r="C1" s="2"/>
      <c r="D1" s="2"/>
      <c r="E1" s="2"/>
      <c r="F1" s="2"/>
      <c r="G1" s="2"/>
      <c r="H1" s="2"/>
      <c r="I1" s="2"/>
      <c r="P1" t="s">
        <v>117</v>
      </c>
    </row>
    <row r="2" spans="1:22" ht="18.75" x14ac:dyDescent="0.3">
      <c r="A2" s="2"/>
      <c r="B2" s="2"/>
      <c r="C2" s="2"/>
      <c r="D2" s="2"/>
      <c r="E2" s="2" t="s">
        <v>66</v>
      </c>
      <c r="F2" s="2"/>
      <c r="G2" s="2"/>
      <c r="H2" s="2"/>
      <c r="I2" s="2"/>
      <c r="T2">
        <v>3</v>
      </c>
      <c r="U2">
        <f>T2*100</f>
        <v>300</v>
      </c>
      <c r="V2">
        <f>SUM(U2+99)</f>
        <v>399</v>
      </c>
    </row>
    <row r="3" spans="1:22" ht="18.75" x14ac:dyDescent="0.3">
      <c r="A3" s="2"/>
      <c r="B3" s="2"/>
      <c r="C3" s="2"/>
      <c r="D3" s="2"/>
      <c r="E3" s="2"/>
      <c r="F3" s="2"/>
      <c r="G3" s="2"/>
      <c r="H3" s="2"/>
      <c r="I3" s="2"/>
    </row>
    <row r="4" spans="1:22" ht="18.75" x14ac:dyDescent="0.3">
      <c r="A4" s="2"/>
      <c r="B4" s="2"/>
      <c r="C4" s="2"/>
      <c r="D4" s="2"/>
      <c r="E4" s="2" t="s">
        <v>67</v>
      </c>
      <c r="F4" s="2"/>
      <c r="G4" s="2"/>
      <c r="H4" s="2"/>
      <c r="I4" s="2"/>
    </row>
    <row r="5" spans="1:22" ht="18.75" x14ac:dyDescent="0.3">
      <c r="A5" s="2"/>
      <c r="B5" s="2"/>
      <c r="C5" s="2"/>
      <c r="D5" s="2"/>
      <c r="E5" s="2"/>
      <c r="F5" s="2"/>
      <c r="G5" s="2"/>
      <c r="H5" s="2"/>
      <c r="I5" s="2"/>
    </row>
    <row r="6" spans="1:22" ht="18.75" x14ac:dyDescent="0.3">
      <c r="A6" s="2"/>
      <c r="B6" s="2"/>
      <c r="C6" s="2"/>
      <c r="D6" s="2"/>
      <c r="E6" s="2" t="s">
        <v>68</v>
      </c>
      <c r="F6" s="2"/>
      <c r="G6" s="2"/>
      <c r="H6" s="2"/>
      <c r="I6" s="2"/>
    </row>
    <row r="7" spans="1:22" ht="18.75" x14ac:dyDescent="0.3">
      <c r="A7" s="2"/>
      <c r="B7" s="2"/>
      <c r="C7" s="2"/>
      <c r="D7" s="2"/>
      <c r="E7" s="2"/>
      <c r="F7" s="2"/>
      <c r="G7" s="2"/>
      <c r="H7" s="2"/>
      <c r="I7" s="2"/>
    </row>
    <row r="8" spans="1:22" ht="18.75" x14ac:dyDescent="0.3">
      <c r="A8" s="2"/>
      <c r="B8" s="2"/>
      <c r="C8" s="2"/>
      <c r="D8" s="2"/>
      <c r="E8" s="2" t="s">
        <v>93</v>
      </c>
      <c r="F8" s="2"/>
      <c r="G8" s="2"/>
      <c r="H8" s="2"/>
      <c r="I8" s="2"/>
    </row>
    <row r="9" spans="1:22" ht="19.5" thickBot="1" x14ac:dyDescent="0.35">
      <c r="A9" s="2"/>
      <c r="B9" s="2"/>
      <c r="C9" s="2"/>
      <c r="D9" s="2"/>
      <c r="E9" s="2"/>
      <c r="F9" s="2"/>
      <c r="G9" s="2"/>
      <c r="H9" s="2"/>
      <c r="I9" s="2"/>
    </row>
    <row r="10" spans="1:22" ht="19.5" thickBot="1" x14ac:dyDescent="0.35">
      <c r="A10" s="2"/>
      <c r="B10" s="2"/>
      <c r="C10" s="2"/>
      <c r="D10" s="2"/>
      <c r="E10" s="4" t="s">
        <v>94</v>
      </c>
      <c r="F10" s="5"/>
      <c r="G10" s="5"/>
      <c r="H10" s="5"/>
      <c r="I10" s="6"/>
    </row>
    <row r="11" spans="1:22" ht="18.75" x14ac:dyDescent="0.3">
      <c r="A11" s="2"/>
      <c r="B11" s="2"/>
      <c r="C11" s="2"/>
      <c r="D11" s="2"/>
      <c r="E11" s="28" t="s">
        <v>95</v>
      </c>
      <c r="F11" s="29" t="s">
        <v>96</v>
      </c>
      <c r="G11" s="29" t="s">
        <v>97</v>
      </c>
      <c r="H11" s="29" t="s">
        <v>98</v>
      </c>
      <c r="I11" s="30" t="s">
        <v>99</v>
      </c>
    </row>
    <row r="12" spans="1:22" ht="18.75" x14ac:dyDescent="0.3">
      <c r="A12" s="2"/>
      <c r="B12" s="2"/>
      <c r="C12" s="2"/>
      <c r="D12" s="2"/>
      <c r="E12" s="31">
        <v>1</v>
      </c>
      <c r="F12" s="32" t="s">
        <v>87</v>
      </c>
      <c r="G12" s="33">
        <v>6</v>
      </c>
      <c r="H12" s="33">
        <v>196</v>
      </c>
      <c r="I12" s="42">
        <v>32.666666666666664</v>
      </c>
    </row>
    <row r="13" spans="1:22" ht="20.100000000000001" customHeight="1" x14ac:dyDescent="0.3">
      <c r="A13" s="2"/>
      <c r="B13" s="2"/>
      <c r="C13" s="2"/>
      <c r="D13" s="2"/>
      <c r="E13" s="31">
        <v>2</v>
      </c>
      <c r="F13" s="32" t="s">
        <v>84</v>
      </c>
      <c r="G13" s="33">
        <v>6</v>
      </c>
      <c r="H13" s="33">
        <v>192</v>
      </c>
      <c r="I13" s="42">
        <v>32</v>
      </c>
    </row>
    <row r="14" spans="1:22" ht="20.100000000000001" customHeight="1" x14ac:dyDescent="0.3">
      <c r="A14" s="2"/>
      <c r="B14" s="2"/>
      <c r="C14" s="2"/>
      <c r="D14" s="2"/>
      <c r="E14" s="31">
        <v>3</v>
      </c>
      <c r="F14" s="32" t="s">
        <v>85</v>
      </c>
      <c r="G14" s="33">
        <v>6</v>
      </c>
      <c r="H14" s="33">
        <v>189</v>
      </c>
      <c r="I14" s="42">
        <v>31.5</v>
      </c>
    </row>
    <row r="15" spans="1:22" ht="20.100000000000001" customHeight="1" x14ac:dyDescent="0.3">
      <c r="A15" s="2"/>
      <c r="B15" s="2"/>
      <c r="C15" s="2"/>
      <c r="D15" s="2"/>
      <c r="E15" s="31">
        <v>4</v>
      </c>
      <c r="F15" s="32" t="s">
        <v>86</v>
      </c>
      <c r="G15" s="33">
        <v>6</v>
      </c>
      <c r="H15" s="33">
        <v>188</v>
      </c>
      <c r="I15" s="42">
        <v>31.333333333333332</v>
      </c>
    </row>
    <row r="16" spans="1:22" ht="20.100000000000001" customHeight="1" x14ac:dyDescent="0.3">
      <c r="A16" s="2"/>
      <c r="B16" s="2"/>
      <c r="C16" s="2"/>
      <c r="D16" s="2"/>
      <c r="E16" s="31">
        <v>5</v>
      </c>
      <c r="F16" s="32" t="s">
        <v>88</v>
      </c>
      <c r="G16" s="33">
        <v>6</v>
      </c>
      <c r="H16" s="33">
        <v>179</v>
      </c>
      <c r="I16" s="42">
        <v>29.833333333333332</v>
      </c>
    </row>
    <row r="17" spans="1:9" ht="20.100000000000001" customHeight="1" x14ac:dyDescent="0.3">
      <c r="A17" s="2"/>
      <c r="B17" s="2"/>
      <c r="C17" s="2"/>
      <c r="D17" s="2"/>
      <c r="E17" s="31">
        <v>6</v>
      </c>
      <c r="F17" s="32" t="s">
        <v>81</v>
      </c>
      <c r="G17" s="33">
        <v>6</v>
      </c>
      <c r="H17" s="33">
        <v>164</v>
      </c>
      <c r="I17" s="42">
        <v>27.333333333333332</v>
      </c>
    </row>
    <row r="18" spans="1:9" ht="20.100000000000001" customHeight="1" x14ac:dyDescent="0.3">
      <c r="A18" s="2"/>
      <c r="B18" s="2"/>
      <c r="C18" s="2"/>
      <c r="D18" s="2"/>
      <c r="E18" s="31">
        <v>7</v>
      </c>
      <c r="F18" s="32" t="s">
        <v>82</v>
      </c>
      <c r="G18" s="33">
        <v>1</v>
      </c>
      <c r="H18" s="33">
        <v>29</v>
      </c>
      <c r="I18" s="42">
        <v>29</v>
      </c>
    </row>
    <row r="19" spans="1:9" ht="20.100000000000001" customHeight="1" x14ac:dyDescent="0.3">
      <c r="A19" s="2"/>
      <c r="B19" s="2"/>
      <c r="C19" s="2"/>
      <c r="D19" s="2"/>
      <c r="E19" s="31">
        <v>8</v>
      </c>
      <c r="F19" s="32" t="s">
        <v>89</v>
      </c>
      <c r="G19" s="33">
        <v>1</v>
      </c>
      <c r="H19" s="33">
        <v>27</v>
      </c>
      <c r="I19" s="42">
        <v>27</v>
      </c>
    </row>
    <row r="20" spans="1:9" ht="20.100000000000001" customHeight="1" thickBot="1" x14ac:dyDescent="0.35">
      <c r="A20" s="2"/>
      <c r="B20" s="2"/>
      <c r="C20" s="2"/>
      <c r="D20" s="2"/>
      <c r="E20" s="34" t="s">
        <v>91</v>
      </c>
      <c r="F20" s="35" t="s">
        <v>92</v>
      </c>
      <c r="G20" s="36">
        <v>6</v>
      </c>
      <c r="H20" s="36">
        <v>199</v>
      </c>
      <c r="I20" s="44">
        <v>33.166666666666664</v>
      </c>
    </row>
    <row r="21" spans="1:9" ht="20.100000000000001" customHeight="1" thickBot="1" x14ac:dyDescent="0.35">
      <c r="A21" s="2"/>
      <c r="B21" s="2"/>
      <c r="C21" s="2"/>
      <c r="D21" s="2"/>
      <c r="E21" s="2"/>
      <c r="F21" s="2"/>
      <c r="G21" s="2"/>
      <c r="H21" s="2"/>
      <c r="I21" s="2"/>
    </row>
    <row r="22" spans="1:9" ht="20.100000000000001" customHeight="1" thickBot="1" x14ac:dyDescent="0.35">
      <c r="A22" s="2"/>
      <c r="B22" s="2"/>
      <c r="C22" s="2"/>
      <c r="D22" s="2"/>
      <c r="E22" s="4" t="s">
        <v>100</v>
      </c>
      <c r="F22" s="5"/>
      <c r="G22" s="5"/>
      <c r="H22" s="5"/>
      <c r="I22" s="6"/>
    </row>
    <row r="23" spans="1:9" ht="20.100000000000001" customHeight="1" x14ac:dyDescent="0.3">
      <c r="A23" s="2"/>
      <c r="B23" s="2"/>
      <c r="C23" s="2"/>
      <c r="D23" s="2"/>
      <c r="E23" s="28" t="s">
        <v>95</v>
      </c>
      <c r="F23" s="29" t="s">
        <v>96</v>
      </c>
      <c r="G23" s="29" t="s">
        <v>97</v>
      </c>
      <c r="H23" s="29" t="s">
        <v>98</v>
      </c>
      <c r="I23" s="30" t="s">
        <v>99</v>
      </c>
    </row>
    <row r="24" spans="1:9" ht="20.100000000000001" customHeight="1" x14ac:dyDescent="0.3">
      <c r="A24" s="2"/>
      <c r="B24" s="2"/>
      <c r="C24" s="2"/>
      <c r="D24" s="2"/>
      <c r="E24" s="31">
        <v>1</v>
      </c>
      <c r="F24" s="32" t="s">
        <v>84</v>
      </c>
      <c r="G24" s="33">
        <v>6</v>
      </c>
      <c r="H24" s="33">
        <v>192</v>
      </c>
      <c r="I24" s="51">
        <v>32</v>
      </c>
    </row>
    <row r="25" spans="1:9" ht="20.100000000000001" customHeight="1" x14ac:dyDescent="0.3">
      <c r="A25" s="2"/>
      <c r="B25" s="2"/>
      <c r="C25" s="2"/>
      <c r="D25" s="2"/>
      <c r="E25" s="31">
        <v>2</v>
      </c>
      <c r="F25" s="32" t="s">
        <v>87</v>
      </c>
      <c r="G25" s="33">
        <v>8</v>
      </c>
      <c r="H25" s="33">
        <v>253</v>
      </c>
      <c r="I25" s="51">
        <v>31.625</v>
      </c>
    </row>
    <row r="26" spans="1:9" ht="20.100000000000001" customHeight="1" x14ac:dyDescent="0.3">
      <c r="A26" s="2"/>
      <c r="B26" s="2"/>
      <c r="C26" s="2"/>
      <c r="D26" s="2"/>
      <c r="E26" s="31">
        <v>3</v>
      </c>
      <c r="F26" s="32" t="s">
        <v>86</v>
      </c>
      <c r="G26" s="33">
        <v>7</v>
      </c>
      <c r="H26" s="33">
        <v>214</v>
      </c>
      <c r="I26" s="51">
        <v>30.571428571428573</v>
      </c>
    </row>
    <row r="27" spans="1:9" ht="20.100000000000001" customHeight="1" x14ac:dyDescent="0.3">
      <c r="A27" s="2"/>
      <c r="B27" s="2"/>
      <c r="C27" s="2"/>
      <c r="D27" s="2"/>
      <c r="E27" s="31">
        <v>4</v>
      </c>
      <c r="F27" s="32" t="s">
        <v>85</v>
      </c>
      <c r="G27" s="33">
        <v>10</v>
      </c>
      <c r="H27" s="33">
        <v>305</v>
      </c>
      <c r="I27" s="51">
        <v>30.5</v>
      </c>
    </row>
    <row r="28" spans="1:9" ht="20.100000000000001" customHeight="1" x14ac:dyDescent="0.3">
      <c r="A28" s="2"/>
      <c r="B28" s="2"/>
      <c r="C28" s="2"/>
      <c r="D28" s="2"/>
      <c r="E28" s="31">
        <v>5</v>
      </c>
      <c r="F28" s="32" t="s">
        <v>82</v>
      </c>
      <c r="G28" s="33">
        <v>1</v>
      </c>
      <c r="H28" s="33">
        <v>29</v>
      </c>
      <c r="I28" s="51">
        <v>29</v>
      </c>
    </row>
    <row r="29" spans="1:9" ht="20.100000000000001" customHeight="1" x14ac:dyDescent="0.3">
      <c r="A29" s="2"/>
      <c r="B29" s="2"/>
      <c r="C29" s="2"/>
      <c r="D29" s="2"/>
      <c r="E29" s="31">
        <v>6</v>
      </c>
      <c r="F29" s="32" t="s">
        <v>88</v>
      </c>
      <c r="G29" s="33">
        <v>7</v>
      </c>
      <c r="H29" s="33">
        <v>202</v>
      </c>
      <c r="I29" s="51">
        <v>28.857142857142858</v>
      </c>
    </row>
    <row r="30" spans="1:9" ht="20.100000000000001" customHeight="1" x14ac:dyDescent="0.3">
      <c r="A30" s="2"/>
      <c r="B30" s="2"/>
      <c r="C30" s="2"/>
      <c r="D30" s="2"/>
      <c r="E30" s="31">
        <v>7</v>
      </c>
      <c r="F30" s="32" t="s">
        <v>81</v>
      </c>
      <c r="G30" s="33">
        <v>6</v>
      </c>
      <c r="H30" s="33">
        <v>164</v>
      </c>
      <c r="I30" s="51">
        <v>27.333333333333332</v>
      </c>
    </row>
    <row r="31" spans="1:9" ht="20.100000000000001" customHeight="1" x14ac:dyDescent="0.3">
      <c r="A31" s="2"/>
      <c r="B31" s="2"/>
      <c r="C31" s="2"/>
      <c r="D31" s="2"/>
      <c r="E31" s="31">
        <v>8</v>
      </c>
      <c r="F31" s="32" t="s">
        <v>89</v>
      </c>
      <c r="G31" s="33">
        <v>1</v>
      </c>
      <c r="H31" s="33">
        <v>27</v>
      </c>
      <c r="I31" s="51">
        <v>27</v>
      </c>
    </row>
    <row r="32" spans="1:9" ht="20.100000000000001" customHeight="1" thickBot="1" x14ac:dyDescent="0.35">
      <c r="A32" s="2"/>
      <c r="B32" s="2"/>
      <c r="C32" s="2"/>
      <c r="D32" s="2"/>
      <c r="E32" s="34" t="s">
        <v>91</v>
      </c>
      <c r="F32" s="35" t="s">
        <v>92</v>
      </c>
      <c r="G32" s="36">
        <v>14</v>
      </c>
      <c r="H32" s="36">
        <v>438</v>
      </c>
      <c r="I32" s="52">
        <v>31.285714285714285</v>
      </c>
    </row>
    <row r="33" spans="1:9" ht="20.100000000000001" customHeight="1" x14ac:dyDescent="0.3">
      <c r="A33" s="2"/>
      <c r="B33" s="2"/>
      <c r="C33" s="2"/>
      <c r="D33" s="2"/>
      <c r="E33" s="2"/>
      <c r="F33" s="2"/>
      <c r="G33" s="2"/>
      <c r="H33" s="2"/>
      <c r="I33" s="2"/>
    </row>
    <row r="34" spans="1:9" ht="20.100000000000001" customHeight="1" thickBot="1" x14ac:dyDescent="0.35">
      <c r="A34" s="2"/>
      <c r="B34" s="2"/>
      <c r="C34" s="2"/>
      <c r="D34" s="2"/>
      <c r="E34" s="2"/>
      <c r="F34" s="2"/>
      <c r="G34" s="2"/>
      <c r="H34" s="2"/>
      <c r="I34" s="2"/>
    </row>
    <row r="35" spans="1:9" ht="20.100000000000001" customHeight="1" thickBot="1" x14ac:dyDescent="0.35">
      <c r="A35" s="2"/>
      <c r="B35" s="4" t="s">
        <v>101</v>
      </c>
      <c r="C35" s="5"/>
      <c r="D35" s="5"/>
      <c r="E35" s="6"/>
      <c r="F35" s="2"/>
      <c r="G35" s="2" t="s">
        <v>108</v>
      </c>
      <c r="H35" s="2"/>
      <c r="I35" s="2"/>
    </row>
    <row r="36" spans="1:9" ht="20.100000000000001" customHeight="1" x14ac:dyDescent="0.3">
      <c r="A36" s="2"/>
      <c r="B36" s="37"/>
      <c r="C36" s="38" t="s">
        <v>102</v>
      </c>
      <c r="D36" s="38" t="s">
        <v>73</v>
      </c>
      <c r="E36" s="39" t="s">
        <v>103</v>
      </c>
      <c r="F36" s="2"/>
      <c r="G36" s="37" t="s">
        <v>109</v>
      </c>
      <c r="H36" s="40">
        <v>59.4</v>
      </c>
      <c r="I36" s="2"/>
    </row>
    <row r="37" spans="1:9" ht="20.100000000000001" customHeight="1" x14ac:dyDescent="0.3">
      <c r="A37" s="2"/>
      <c r="B37" s="41" t="s">
        <v>104</v>
      </c>
      <c r="C37" s="33">
        <v>62</v>
      </c>
      <c r="D37" s="49" t="s">
        <v>112</v>
      </c>
      <c r="E37" s="42">
        <f>C37*D37</f>
        <v>136.4</v>
      </c>
      <c r="F37" s="2"/>
      <c r="G37" s="41" t="s">
        <v>110</v>
      </c>
      <c r="H37" s="42">
        <v>33</v>
      </c>
      <c r="I37" s="2"/>
    </row>
    <row r="38" spans="1:9" ht="20.100000000000001" customHeight="1" x14ac:dyDescent="0.3">
      <c r="A38" s="2"/>
      <c r="B38" s="41" t="s">
        <v>105</v>
      </c>
      <c r="C38" s="33">
        <v>62</v>
      </c>
      <c r="D38" s="49" t="s">
        <v>113</v>
      </c>
      <c r="E38" s="42">
        <f>C38*D38</f>
        <v>49.6</v>
      </c>
      <c r="F38" s="2"/>
      <c r="G38" s="41" t="s">
        <v>111</v>
      </c>
      <c r="H38" s="42">
        <v>43.9</v>
      </c>
      <c r="I38" s="2"/>
    </row>
    <row r="39" spans="1:9" ht="20.100000000000001" customHeight="1" thickBot="1" x14ac:dyDescent="0.35">
      <c r="A39" s="2"/>
      <c r="B39" s="41" t="s">
        <v>106</v>
      </c>
      <c r="C39" s="33">
        <v>62</v>
      </c>
      <c r="D39" s="49" t="s">
        <v>114</v>
      </c>
      <c r="E39" s="42">
        <f>C39*D39</f>
        <v>62</v>
      </c>
      <c r="F39" s="2"/>
      <c r="G39" s="43" t="s">
        <v>103</v>
      </c>
      <c r="H39" s="44">
        <f>H36+H37+H38</f>
        <v>136.30000000000001</v>
      </c>
      <c r="I39" s="2"/>
    </row>
    <row r="40" spans="1:9" ht="20.100000000000001" customHeight="1" thickBot="1" x14ac:dyDescent="0.35">
      <c r="A40" s="2"/>
      <c r="B40" s="43" t="s">
        <v>103</v>
      </c>
      <c r="C40" s="36">
        <v>62</v>
      </c>
      <c r="D40" s="50">
        <v>4</v>
      </c>
      <c r="E40" s="44">
        <f>C40*D40</f>
        <v>248</v>
      </c>
      <c r="F40" s="2"/>
      <c r="G40" s="2"/>
      <c r="H40" s="2"/>
      <c r="I40" s="2"/>
    </row>
    <row r="41" spans="1:9" ht="20.100000000000001" customHeight="1" thickBot="1" x14ac:dyDescent="0.35">
      <c r="A41" s="2"/>
      <c r="B41" s="2"/>
      <c r="C41" s="2"/>
      <c r="D41" s="2"/>
      <c r="E41" s="2"/>
      <c r="F41" s="2"/>
      <c r="G41" s="2"/>
      <c r="H41" s="2"/>
      <c r="I41" s="2"/>
    </row>
    <row r="42" spans="1:9" ht="20.100000000000001" customHeight="1" thickBot="1" x14ac:dyDescent="0.35">
      <c r="A42" s="2"/>
      <c r="B42" s="45"/>
      <c r="C42" s="46"/>
      <c r="D42" s="47" t="s">
        <v>107</v>
      </c>
      <c r="E42" s="48">
        <f>E37+E38</f>
        <v>186</v>
      </c>
      <c r="F42" s="2"/>
      <c r="G42" s="2"/>
      <c r="H42" s="2"/>
      <c r="I42" s="2"/>
    </row>
    <row r="43" spans="1:9" ht="20.100000000000001" customHeight="1" x14ac:dyDescent="0.25"/>
    <row r="44" spans="1:9" ht="20.100000000000001" customHeight="1" x14ac:dyDescent="0.25">
      <c r="B44" t="s">
        <v>115</v>
      </c>
    </row>
    <row r="45" spans="1:9" ht="20.100000000000001" customHeight="1" x14ac:dyDescent="0.25">
      <c r="B45" t="s">
        <v>116</v>
      </c>
    </row>
    <row r="46" spans="1:9" ht="20.100000000000001" customHeight="1" x14ac:dyDescent="0.25"/>
    <row r="47" spans="1:9" ht="20.100000000000001" customHeight="1" x14ac:dyDescent="0.25"/>
    <row r="48" spans="1:9" ht="20.100000000000001" customHeight="1" x14ac:dyDescent="0.25"/>
    <row r="49" ht="20.100000000000001" customHeight="1" x14ac:dyDescent="0.25"/>
    <row r="50" ht="20.100000000000001" customHeight="1" x14ac:dyDescent="0.25"/>
  </sheetData>
  <sortState ref="A1">
    <sortCondition descending="1" ref="A1"/>
  </sortState>
  <pageMargins left="0.59055118110236204" right="0.39370078740157499" top="0.39370078740157499" bottom="0.39370078740157499" header="0.31496062992126" footer="0.31496062992126"/>
  <pageSetup paperSize="9" scale="8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astelré">
              <controlPr defaultSize="0" autoFill="0" autoLine="0" autoPict="0">
                <anchor moveWithCells="1">
                  <from>
                    <xdr:col>12</xdr:col>
                    <xdr:colOff>57150</xdr:colOff>
                    <xdr:row>0</xdr:row>
                    <xdr:rowOff>209550</xdr:rowOff>
                  </from>
                  <to>
                    <xdr:col>15</xdr:col>
                    <xdr:colOff>57150</xdr:colOff>
                    <xdr:row>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Hoogstraten">
              <controlPr defaultSize="0" autoFill="0" autoLine="0" autoPict="0">
                <anchor moveWithCells="1">
                  <from>
                    <xdr:col>12</xdr:col>
                    <xdr:colOff>57150</xdr:colOff>
                    <xdr:row>1</xdr:row>
                    <xdr:rowOff>209550</xdr:rowOff>
                  </from>
                  <to>
                    <xdr:col>15</xdr:col>
                    <xdr:colOff>57150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Loenhout">
              <controlPr defaultSize="0" autoFill="0" autoLine="0" autoPict="0">
                <anchor moveWithCells="1">
                  <from>
                    <xdr:col>12</xdr:col>
                    <xdr:colOff>57150</xdr:colOff>
                    <xdr:row>2</xdr:row>
                    <xdr:rowOff>209550</xdr:rowOff>
                  </from>
                  <to>
                    <xdr:col>15</xdr:col>
                    <xdr:colOff>57150</xdr:colOff>
                    <xdr:row>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Meer">
              <controlPr defaultSize="0" autoFill="0" autoLine="0" autoPict="0">
                <anchor moveWithCells="1">
                  <from>
                    <xdr:col>12</xdr:col>
                    <xdr:colOff>57150</xdr:colOff>
                    <xdr:row>3</xdr:row>
                    <xdr:rowOff>209550</xdr:rowOff>
                  </from>
                  <to>
                    <xdr:col>15</xdr:col>
                    <xdr:colOff>57150</xdr:colOff>
                    <xdr:row>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Meerle">
              <controlPr defaultSize="0" autoFill="0" autoLine="0" autoPict="0">
                <anchor moveWithCells="1">
                  <from>
                    <xdr:col>12</xdr:col>
                    <xdr:colOff>57150</xdr:colOff>
                    <xdr:row>4</xdr:row>
                    <xdr:rowOff>209550</xdr:rowOff>
                  </from>
                  <to>
                    <xdr:col>15</xdr:col>
                    <xdr:colOff>57150</xdr:colOff>
                    <xdr:row>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Minderhout">
              <controlPr defaultSize="0" autoFill="0" autoLine="0" autoPict="0">
                <anchor moveWithCells="1">
                  <from>
                    <xdr:col>12</xdr:col>
                    <xdr:colOff>57150</xdr:colOff>
                    <xdr:row>5</xdr:row>
                    <xdr:rowOff>209550</xdr:rowOff>
                  </from>
                  <to>
                    <xdr:col>15</xdr:col>
                    <xdr:colOff>57150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Rijsbergen">
              <controlPr defaultSize="0" autoFill="0" autoLine="0" autoPict="0">
                <anchor moveWithCells="1">
                  <from>
                    <xdr:col>12</xdr:col>
                    <xdr:colOff>57150</xdr:colOff>
                    <xdr:row>6</xdr:row>
                    <xdr:rowOff>209550</xdr:rowOff>
                  </from>
                  <to>
                    <xdr:col>15</xdr:col>
                    <xdr:colOff>57150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Sprundel">
              <controlPr defaultSize="0" autoFill="0" autoLine="0" autoPict="0">
                <anchor moveWithCells="1">
                  <from>
                    <xdr:col>12</xdr:col>
                    <xdr:colOff>57150</xdr:colOff>
                    <xdr:row>7</xdr:row>
                    <xdr:rowOff>209550</xdr:rowOff>
                  </from>
                  <to>
                    <xdr:col>15</xdr:col>
                    <xdr:colOff>57150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Wortel">
              <controlPr defaultSize="0" autoFill="0" autoLine="0" autoPict="0">
                <anchor moveWithCells="1">
                  <from>
                    <xdr:col>12</xdr:col>
                    <xdr:colOff>57150</xdr:colOff>
                    <xdr:row>8</xdr:row>
                    <xdr:rowOff>209550</xdr:rowOff>
                  </from>
                  <to>
                    <xdr:col>15</xdr:col>
                    <xdr:colOff>57150</xdr:colOff>
                    <xdr:row>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Niet_markeren">
              <controlPr defaultSize="0" autoFill="0" autoLine="0" autoPict="0">
                <anchor moveWithCells="1">
                  <from>
                    <xdr:col>12</xdr:col>
                    <xdr:colOff>57150</xdr:colOff>
                    <xdr:row>9</xdr:row>
                    <xdr:rowOff>200025</xdr:rowOff>
                  </from>
                  <to>
                    <xdr:col>15</xdr:col>
                    <xdr:colOff>57150</xdr:colOff>
                    <xdr:row>10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AN18"/>
  <sheetViews>
    <sheetView workbookViewId="0"/>
  </sheetViews>
  <sheetFormatPr defaultRowHeight="15" x14ac:dyDescent="0.25"/>
  <cols>
    <col min="2" max="2" width="4.7109375" style="53" customWidth="1"/>
    <col min="3" max="3" width="15.140625" bestFit="1" customWidth="1"/>
    <col min="4" max="4" width="4.7109375" style="53" customWidth="1"/>
    <col min="5" max="5" width="2.7109375" customWidth="1"/>
    <col min="6" max="6" width="4.7109375" style="53" customWidth="1"/>
    <col min="7" max="7" width="14.85546875" bestFit="1" customWidth="1"/>
    <col min="8" max="8" width="4.7109375" style="53" customWidth="1"/>
    <col min="9" max="9" width="2.7109375" customWidth="1"/>
    <col min="10" max="10" width="4.7109375" style="53" customWidth="1"/>
    <col min="11" max="11" width="20.5703125" bestFit="1" customWidth="1"/>
    <col min="12" max="12" width="4.7109375" style="53" customWidth="1"/>
    <col min="13" max="13" width="2.7109375" customWidth="1"/>
    <col min="14" max="14" width="4.7109375" style="53" customWidth="1"/>
    <col min="15" max="15" width="21" bestFit="1" customWidth="1"/>
    <col min="16" max="16" width="4.7109375" style="53" customWidth="1"/>
    <col min="17" max="17" width="2.7109375" customWidth="1"/>
    <col min="18" max="18" width="4.7109375" style="53" customWidth="1"/>
    <col min="19" max="19" width="19" bestFit="1" customWidth="1"/>
    <col min="20" max="20" width="4.7109375" style="53" customWidth="1"/>
    <col min="21" max="21" width="2.7109375" customWidth="1"/>
    <col min="22" max="22" width="4.7109375" style="53" customWidth="1"/>
    <col min="23" max="23" width="21.42578125" bestFit="1" customWidth="1"/>
    <col min="24" max="24" width="4.7109375" style="53" customWidth="1"/>
    <col min="25" max="25" width="2.7109375" customWidth="1"/>
    <col min="26" max="26" width="4.7109375" style="53" customWidth="1"/>
    <col min="27" max="27" width="19.42578125" bestFit="1" customWidth="1"/>
    <col min="28" max="28" width="4.7109375" style="53" customWidth="1"/>
    <col min="29" max="29" width="2.7109375" customWidth="1"/>
    <col min="30" max="30" width="4.7109375" style="53" customWidth="1"/>
    <col min="31" max="31" width="14.7109375" bestFit="1" customWidth="1"/>
    <col min="32" max="32" width="4.7109375" style="53" customWidth="1"/>
    <col min="33" max="33" width="2.7109375" customWidth="1"/>
    <col min="34" max="34" width="4.7109375" style="53" customWidth="1"/>
    <col min="35" max="35" width="18.7109375" bestFit="1" customWidth="1"/>
    <col min="36" max="36" width="4.7109375" style="53" customWidth="1"/>
    <col min="37" max="37" width="2.7109375" customWidth="1"/>
    <col min="38" max="38" width="9.140625" style="53"/>
    <col min="39" max="39" width="15.85546875" bestFit="1" customWidth="1"/>
    <col min="40" max="40" width="4.7109375" style="53" customWidth="1"/>
  </cols>
  <sheetData>
    <row r="4" spans="2:40" x14ac:dyDescent="0.25">
      <c r="B4" s="54"/>
      <c r="C4" s="58" t="s">
        <v>81</v>
      </c>
      <c r="D4" s="59"/>
      <c r="F4" s="54"/>
      <c r="G4" s="58" t="s">
        <v>82</v>
      </c>
      <c r="H4" s="59"/>
      <c r="J4" s="54"/>
      <c r="K4" s="58" t="s">
        <v>83</v>
      </c>
      <c r="L4" s="59"/>
      <c r="N4" s="54"/>
      <c r="O4" s="58" t="s">
        <v>84</v>
      </c>
      <c r="P4" s="59"/>
      <c r="R4" s="54"/>
      <c r="S4" s="58" t="s">
        <v>85</v>
      </c>
      <c r="T4" s="59"/>
      <c r="V4" s="54"/>
      <c r="W4" s="58" t="s">
        <v>86</v>
      </c>
      <c r="X4" s="59"/>
      <c r="Z4" s="54"/>
      <c r="AA4" s="58" t="s">
        <v>87</v>
      </c>
      <c r="AB4" s="59"/>
      <c r="AD4" s="54"/>
      <c r="AE4" s="58" t="s">
        <v>88</v>
      </c>
      <c r="AF4" s="59"/>
      <c r="AH4" s="54"/>
      <c r="AI4" s="58" t="s">
        <v>89</v>
      </c>
      <c r="AJ4" s="59"/>
      <c r="AL4" s="60"/>
      <c r="AM4" s="61" t="s">
        <v>90</v>
      </c>
      <c r="AN4" s="62"/>
    </row>
    <row r="5" spans="2:40" x14ac:dyDescent="0.25">
      <c r="B5" s="55">
        <v>113</v>
      </c>
      <c r="C5" s="56" t="s">
        <v>17</v>
      </c>
      <c r="D5" s="57">
        <v>31</v>
      </c>
      <c r="F5" s="55">
        <v>221</v>
      </c>
      <c r="G5" s="56" t="s">
        <v>25</v>
      </c>
      <c r="H5" s="57">
        <v>29</v>
      </c>
      <c r="J5" s="55">
        <v>314</v>
      </c>
      <c r="K5" s="56" t="s">
        <v>38</v>
      </c>
      <c r="L5" s="57">
        <v>34</v>
      </c>
      <c r="N5" s="55">
        <v>457</v>
      </c>
      <c r="O5" s="56" t="s">
        <v>41</v>
      </c>
      <c r="P5" s="57">
        <v>34</v>
      </c>
      <c r="R5" s="55">
        <v>505</v>
      </c>
      <c r="S5" s="56" t="s">
        <v>44</v>
      </c>
      <c r="T5" s="57">
        <v>33</v>
      </c>
      <c r="V5" s="55">
        <v>661</v>
      </c>
      <c r="W5" s="56" t="s">
        <v>39</v>
      </c>
      <c r="X5" s="57">
        <v>34</v>
      </c>
      <c r="Z5" s="55">
        <v>716</v>
      </c>
      <c r="AA5" s="56" t="s">
        <v>36</v>
      </c>
      <c r="AB5" s="57">
        <v>35</v>
      </c>
      <c r="AD5" s="55">
        <v>809</v>
      </c>
      <c r="AE5" s="56" t="s">
        <v>35</v>
      </c>
      <c r="AF5" s="57">
        <v>36</v>
      </c>
      <c r="AH5" s="55">
        <v>935</v>
      </c>
      <c r="AI5" s="56" t="s">
        <v>13</v>
      </c>
      <c r="AJ5" s="57">
        <v>27</v>
      </c>
      <c r="AL5" s="55" t="s">
        <v>56</v>
      </c>
      <c r="AM5" s="56" t="s">
        <v>57</v>
      </c>
      <c r="AN5" s="57">
        <v>30</v>
      </c>
    </row>
    <row r="6" spans="2:40" x14ac:dyDescent="0.25">
      <c r="B6" s="55">
        <v>112</v>
      </c>
      <c r="C6" s="56" t="s">
        <v>7</v>
      </c>
      <c r="D6" s="57">
        <v>31</v>
      </c>
      <c r="J6" s="55">
        <v>327</v>
      </c>
      <c r="K6" s="56" t="s">
        <v>40</v>
      </c>
      <c r="L6" s="57">
        <v>34</v>
      </c>
      <c r="N6" s="55">
        <v>416</v>
      </c>
      <c r="O6" s="56" t="s">
        <v>43</v>
      </c>
      <c r="P6" s="57">
        <v>33</v>
      </c>
      <c r="R6" s="55">
        <v>502</v>
      </c>
      <c r="S6" s="56" t="s">
        <v>45</v>
      </c>
      <c r="T6" s="57">
        <v>33</v>
      </c>
      <c r="V6" s="55">
        <v>665</v>
      </c>
      <c r="W6" s="56" t="s">
        <v>2</v>
      </c>
      <c r="X6" s="57">
        <v>33</v>
      </c>
      <c r="Z6" s="55">
        <v>713</v>
      </c>
      <c r="AA6" s="56" t="s">
        <v>37</v>
      </c>
      <c r="AB6" s="57">
        <v>35</v>
      </c>
      <c r="AD6" s="55">
        <v>808</v>
      </c>
      <c r="AE6" s="56" t="s">
        <v>42</v>
      </c>
      <c r="AF6" s="57">
        <v>33</v>
      </c>
      <c r="AL6" s="55" t="s">
        <v>56</v>
      </c>
      <c r="AM6" s="56" t="s">
        <v>61</v>
      </c>
      <c r="AN6" s="57">
        <v>19</v>
      </c>
    </row>
    <row r="7" spans="2:40" x14ac:dyDescent="0.25">
      <c r="B7" s="55">
        <v>124</v>
      </c>
      <c r="C7" s="56" t="s">
        <v>55</v>
      </c>
      <c r="D7" s="57">
        <v>30</v>
      </c>
      <c r="J7" s="55">
        <v>324</v>
      </c>
      <c r="K7" s="56" t="s">
        <v>0</v>
      </c>
      <c r="L7" s="57">
        <v>33</v>
      </c>
      <c r="N7" s="55">
        <v>481</v>
      </c>
      <c r="O7" s="56" t="s">
        <v>47</v>
      </c>
      <c r="P7" s="57">
        <v>32</v>
      </c>
      <c r="R7" s="55">
        <v>516</v>
      </c>
      <c r="S7" s="56" t="s">
        <v>15</v>
      </c>
      <c r="T7" s="57">
        <v>32</v>
      </c>
      <c r="V7" s="55">
        <v>616</v>
      </c>
      <c r="W7" s="56" t="s">
        <v>9</v>
      </c>
      <c r="X7" s="57">
        <v>31</v>
      </c>
      <c r="Z7" s="55">
        <v>708</v>
      </c>
      <c r="AA7" s="56" t="s">
        <v>49</v>
      </c>
      <c r="AB7" s="57">
        <v>32</v>
      </c>
      <c r="AD7" s="55">
        <v>819</v>
      </c>
      <c r="AE7" s="56" t="s">
        <v>5</v>
      </c>
      <c r="AF7" s="57">
        <v>31</v>
      </c>
    </row>
    <row r="8" spans="2:40" x14ac:dyDescent="0.25">
      <c r="B8" s="55">
        <v>111</v>
      </c>
      <c r="C8" s="56" t="s">
        <v>59</v>
      </c>
      <c r="D8" s="57">
        <v>30</v>
      </c>
      <c r="J8" s="55">
        <v>321</v>
      </c>
      <c r="K8" s="56" t="s">
        <v>1</v>
      </c>
      <c r="L8" s="57">
        <v>33</v>
      </c>
      <c r="N8" s="55">
        <v>482</v>
      </c>
      <c r="O8" s="56" t="s">
        <v>50</v>
      </c>
      <c r="P8" s="57">
        <v>32</v>
      </c>
      <c r="R8" s="55">
        <v>508</v>
      </c>
      <c r="S8" s="56" t="s">
        <v>51</v>
      </c>
      <c r="T8" s="57">
        <v>31</v>
      </c>
      <c r="V8" s="55">
        <v>618</v>
      </c>
      <c r="W8" s="56" t="s">
        <v>19</v>
      </c>
      <c r="X8" s="57">
        <v>31</v>
      </c>
      <c r="Z8" s="55">
        <v>731</v>
      </c>
      <c r="AA8" s="56" t="s">
        <v>16</v>
      </c>
      <c r="AB8" s="57">
        <v>32</v>
      </c>
      <c r="AD8" s="55">
        <v>827</v>
      </c>
      <c r="AE8" s="56" t="s">
        <v>6</v>
      </c>
      <c r="AF8" s="57">
        <v>31</v>
      </c>
    </row>
    <row r="9" spans="2:40" x14ac:dyDescent="0.25">
      <c r="B9" s="55">
        <v>116</v>
      </c>
      <c r="C9" s="56" t="s">
        <v>33</v>
      </c>
      <c r="D9" s="57">
        <v>21</v>
      </c>
      <c r="J9" s="55">
        <v>328</v>
      </c>
      <c r="K9" s="56" t="s">
        <v>46</v>
      </c>
      <c r="L9" s="57">
        <v>33</v>
      </c>
      <c r="N9" s="55">
        <v>421</v>
      </c>
      <c r="O9" s="56" t="s">
        <v>3</v>
      </c>
      <c r="P9" s="57">
        <v>31</v>
      </c>
      <c r="R9" s="55">
        <v>518</v>
      </c>
      <c r="S9" s="56" t="s">
        <v>54</v>
      </c>
      <c r="T9" s="57">
        <v>30</v>
      </c>
      <c r="V9" s="55">
        <v>668</v>
      </c>
      <c r="W9" s="56" t="s">
        <v>12</v>
      </c>
      <c r="X9" s="57">
        <v>30</v>
      </c>
      <c r="Z9" s="55">
        <v>726</v>
      </c>
      <c r="AA9" s="56" t="s">
        <v>52</v>
      </c>
      <c r="AB9" s="57">
        <v>31</v>
      </c>
      <c r="AD9" s="55">
        <v>810</v>
      </c>
      <c r="AE9" s="56" t="s">
        <v>30</v>
      </c>
      <c r="AF9" s="57">
        <v>24</v>
      </c>
    </row>
    <row r="10" spans="2:40" x14ac:dyDescent="0.25">
      <c r="B10" s="55">
        <v>126</v>
      </c>
      <c r="C10" s="56" t="s">
        <v>34</v>
      </c>
      <c r="D10" s="57">
        <v>21</v>
      </c>
      <c r="J10" s="55">
        <v>345</v>
      </c>
      <c r="K10" s="56" t="s">
        <v>48</v>
      </c>
      <c r="L10" s="57">
        <v>32</v>
      </c>
      <c r="N10" s="55">
        <v>426</v>
      </c>
      <c r="O10" s="56" t="s">
        <v>58</v>
      </c>
      <c r="P10" s="57">
        <v>30</v>
      </c>
      <c r="R10" s="55">
        <v>547</v>
      </c>
      <c r="S10" s="56" t="s">
        <v>20</v>
      </c>
      <c r="T10" s="57">
        <v>30</v>
      </c>
      <c r="V10" s="55">
        <v>662</v>
      </c>
      <c r="W10" s="56" t="s">
        <v>26</v>
      </c>
      <c r="X10" s="57">
        <v>29</v>
      </c>
      <c r="Z10" s="55">
        <v>730</v>
      </c>
      <c r="AA10" s="56" t="s">
        <v>8</v>
      </c>
      <c r="AB10" s="57">
        <v>31</v>
      </c>
      <c r="AD10" s="55">
        <v>842</v>
      </c>
      <c r="AE10" s="56" t="s">
        <v>31</v>
      </c>
      <c r="AF10" s="57">
        <v>24</v>
      </c>
    </row>
    <row r="11" spans="2:40" x14ac:dyDescent="0.25">
      <c r="J11" s="55">
        <v>330</v>
      </c>
      <c r="K11" s="56" t="s">
        <v>10</v>
      </c>
      <c r="L11" s="57">
        <v>32</v>
      </c>
      <c r="R11" s="55">
        <v>521</v>
      </c>
      <c r="S11" s="56" t="s">
        <v>22</v>
      </c>
      <c r="T11" s="57">
        <v>29</v>
      </c>
      <c r="V11" s="55">
        <v>601</v>
      </c>
      <c r="W11" s="56" t="s">
        <v>28</v>
      </c>
      <c r="X11" s="57">
        <v>26</v>
      </c>
      <c r="Z11" s="55">
        <v>728</v>
      </c>
      <c r="AA11" s="56" t="s">
        <v>21</v>
      </c>
      <c r="AB11" s="57">
        <v>30</v>
      </c>
      <c r="AD11" s="55">
        <v>831</v>
      </c>
      <c r="AE11" s="56" t="s">
        <v>32</v>
      </c>
      <c r="AF11" s="57">
        <v>23</v>
      </c>
    </row>
    <row r="12" spans="2:40" x14ac:dyDescent="0.25">
      <c r="J12" s="55">
        <v>347</v>
      </c>
      <c r="K12" s="56" t="s">
        <v>4</v>
      </c>
      <c r="L12" s="57">
        <v>31</v>
      </c>
      <c r="R12" s="55">
        <v>542</v>
      </c>
      <c r="S12" s="56" t="s">
        <v>60</v>
      </c>
      <c r="T12" s="57">
        <v>29</v>
      </c>
      <c r="Z12" s="55">
        <v>705</v>
      </c>
      <c r="AA12" s="56" t="s">
        <v>14</v>
      </c>
      <c r="AB12" s="57">
        <v>27</v>
      </c>
    </row>
    <row r="13" spans="2:40" x14ac:dyDescent="0.25">
      <c r="J13" s="55">
        <v>312</v>
      </c>
      <c r="K13" s="56" t="s">
        <v>18</v>
      </c>
      <c r="L13" s="57">
        <v>31</v>
      </c>
      <c r="R13" s="55">
        <v>532</v>
      </c>
      <c r="S13" s="56" t="s">
        <v>23</v>
      </c>
      <c r="T13" s="57">
        <v>29</v>
      </c>
    </row>
    <row r="14" spans="2:40" x14ac:dyDescent="0.25">
      <c r="J14" s="55">
        <v>309</v>
      </c>
      <c r="K14" s="56" t="s">
        <v>53</v>
      </c>
      <c r="L14" s="57">
        <v>31</v>
      </c>
      <c r="R14" s="55">
        <v>519</v>
      </c>
      <c r="S14" s="56" t="s">
        <v>24</v>
      </c>
      <c r="T14" s="57">
        <v>29</v>
      </c>
    </row>
    <row r="15" spans="2:40" x14ac:dyDescent="0.25">
      <c r="J15" s="55">
        <v>337</v>
      </c>
      <c r="K15" s="56" t="s">
        <v>10</v>
      </c>
      <c r="L15" s="57">
        <v>30</v>
      </c>
    </row>
    <row r="16" spans="2:40" x14ac:dyDescent="0.25">
      <c r="J16" s="55">
        <v>349</v>
      </c>
      <c r="K16" s="56" t="s">
        <v>11</v>
      </c>
      <c r="L16" s="57">
        <v>30</v>
      </c>
    </row>
    <row r="17" spans="10:12" x14ac:dyDescent="0.25">
      <c r="J17" s="55">
        <v>366</v>
      </c>
      <c r="K17" s="56" t="s">
        <v>27</v>
      </c>
      <c r="L17" s="57">
        <v>28</v>
      </c>
    </row>
    <row r="18" spans="10:12" x14ac:dyDescent="0.25">
      <c r="J18" s="55">
        <v>365</v>
      </c>
      <c r="K18" s="56" t="s">
        <v>29</v>
      </c>
      <c r="L18" s="57">
        <v>26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4</vt:i4>
      </vt:variant>
    </vt:vector>
  </HeadingPairs>
  <TitlesOfParts>
    <vt:vector size="9" baseType="lpstr">
      <vt:lpstr>Cat.E</vt:lpstr>
      <vt:lpstr>Cat.A</vt:lpstr>
      <vt:lpstr>Cat.B</vt:lpstr>
      <vt:lpstr>Uitslag per Gilde</vt:lpstr>
      <vt:lpstr>Gilden overzicht</vt:lpstr>
      <vt:lpstr>Cat.A!Afdrukbereik</vt:lpstr>
      <vt:lpstr>Cat.B!Afdrukbereik</vt:lpstr>
      <vt:lpstr>Cat.E!Afdrukbereik</vt:lpstr>
      <vt:lpstr>'Uitslag per Gilde'!Afdrukbereik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Van Dijck</cp:lastModifiedBy>
  <dcterms:created xsi:type="dcterms:W3CDTF">2021-09-20T17:05:01Z</dcterms:created>
  <dcterms:modified xsi:type="dcterms:W3CDTF">2021-09-20T17:56:02Z</dcterms:modified>
</cp:coreProperties>
</file>